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ветлана Парк\расчеты\Клинкер\ТЗ\"/>
    </mc:Choice>
  </mc:AlternateContent>
  <bookViews>
    <workbookView xWindow="0" yWindow="0" windowWidth="28800" windowHeight="13635"/>
  </bookViews>
  <sheets>
    <sheet name="оферта" sheetId="2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_xlnm.Print_Area" localSheetId="0">#REF!</definedName>
    <definedName name="__xlnm.Print_Area">#REF!</definedName>
    <definedName name="__xlnm.Print_Area_1" localSheetId="0">#REF!</definedName>
    <definedName name="__xlnm.Print_Area_1">#REF!</definedName>
    <definedName name="_1Excel_BuiltIn_Print_Area_2_1_1" localSheetId="0">[1]Калькуляция!#REF!</definedName>
    <definedName name="_1Excel_BuiltIn_Print_Area_2_1_1">[1]Калькуляция!#REF!</definedName>
    <definedName name="_3Excel_BuiltIn_Print_Area_2_1_1" localSheetId="0">[1]Калькуляция!#REF!</definedName>
    <definedName name="_3Excel_BuiltIn_Print_Area_2_1_1">[1]Калькуляция!#REF!</definedName>
    <definedName name="_4" localSheetId="0">[1]Калькуляция!#REF!</definedName>
    <definedName name="_4">[1]Калькуляция!#REF!</definedName>
    <definedName name="_4Excel_BuiltIn_Print_Area_2_1_1" localSheetId="0">[1]Калькуляция!#REF!</definedName>
    <definedName name="_4Excel_BuiltIn_Print_Area_2_1_1">[1]Калькуляция!#REF!</definedName>
    <definedName name="_S16666" localSheetId="0">#REF!</definedName>
    <definedName name="_S16666">#REF!</definedName>
    <definedName name="_SQR3">[2]TEMP!$D$2</definedName>
    <definedName name="A0" localSheetId="0">#REF!</definedName>
    <definedName name="A0">#REF!</definedName>
    <definedName name="aa" localSheetId="0">#REF!</definedName>
    <definedName name="aa">#REF!</definedName>
    <definedName name="AccessDatabase" hidden="1">"C:\My Documents\vlad\Var_2\can270398v2t05.mdb"</definedName>
    <definedName name="anscount" hidden="1">1</definedName>
    <definedName name="asd" localSheetId="0">#REF!</definedName>
    <definedName name="asd">#REF!</definedName>
    <definedName name="csDesignMode">1</definedName>
    <definedName name="d" localSheetId="0">[3]текущие!#REF!</definedName>
    <definedName name="d">[3]текущие!#REF!</definedName>
    <definedName name="dfcvzsx1" localSheetId="0">#REF!</definedName>
    <definedName name="dfcvzsx1">#REF!</definedName>
    <definedName name="dkjkj" localSheetId="0">[4]Калькуляция!#REF!</definedName>
    <definedName name="dkjkj">[4]Калькуляция!#REF!</definedName>
    <definedName name="dvsdvs" localSheetId="0" hidden="1">#REF!</definedName>
    <definedName name="dvsdvs" hidden="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_1" localSheetId="0">#REF!</definedName>
    <definedName name="Excel_BuiltIn_Print_Area_1_1_1_1_1_1_1">#REF!</definedName>
    <definedName name="Excel_BuiltIn_Print_Area_2" localSheetId="0">#REF!</definedName>
    <definedName name="Excel_BuiltIn_Print_Area_2">#REF!</definedName>
    <definedName name="Excel_BuiltIn_Print_Area_2_1">"$'Сравнительная 1-я оч. и 2-я оч.'.$#ССЫЛ!$#ССЫЛ!:$#ССЫЛ!$#ССЫЛ!"</definedName>
    <definedName name="Excel_BuiltIn_Print_Area_2_1_1" localSheetId="0">#REF!</definedName>
    <definedName name="Excel_BuiltIn_Print_Area_2_1_1">#REF!</definedName>
    <definedName name="frgy" localSheetId="0">[1]Калькуляция!#REF!</definedName>
    <definedName name="frgy">[1]Калькуляция!#REF!</definedName>
    <definedName name="ggg" localSheetId="0" hidden="1">#REF!</definedName>
    <definedName name="ggg" hidden="1">#REF!</definedName>
    <definedName name="ghjyrscj" localSheetId="0">#REF!</definedName>
    <definedName name="ghjyrscj">#REF!</definedName>
    <definedName name="h" localSheetId="0" hidden="1">#REF!,#REF!,#REF!,#REF!,#REF!</definedName>
    <definedName name="h" hidden="1">#REF!,#REF!,#REF!,#REF!,#REF!</definedName>
    <definedName name="hgkhggyfiugyf" localSheetId="0">#REF!</definedName>
    <definedName name="hgkhggyfiugyf">#REF!</definedName>
    <definedName name="HTML_CodePage" hidden="1">1251</definedName>
    <definedName name="HTML_Description" hidden="1">""</definedName>
    <definedName name="HTML_Email" hidden="1">""</definedName>
    <definedName name="HTML_Header" hidden="1">""</definedName>
    <definedName name="HTML_LastUpdate" hidden="1">"19.08.98"</definedName>
    <definedName name="HTML_LineAfter" hidden="1">FALSE</definedName>
    <definedName name="HTML_LineBefore" hidden="1">FALSE</definedName>
    <definedName name="HTML_Name" hidden="1">"Алесенко"</definedName>
    <definedName name="HTML_OBDlg2" hidden="1">TRUE</definedName>
    <definedName name="HTML_OBDlg4" hidden="1">TRUE</definedName>
    <definedName name="HTML_OS" hidden="1">0</definedName>
    <definedName name="HTML_PathFile" hidden="1">"L:\WWW\ECONOMIC\541-rsk.htm"</definedName>
    <definedName name="HTML_Title" hidden="1">"DIAG_RSK"</definedName>
    <definedName name="limcount" hidden="1">1</definedName>
    <definedName name="lkj" localSheetId="0" hidden="1">#REF!</definedName>
    <definedName name="lkj" hidden="1">#REF!</definedName>
    <definedName name="OLE_LINK2_1" localSheetId="0">'[5]Спецификация ПРОЕКТ'!#REF!</definedName>
    <definedName name="OLE_LINK2_1">'[5]Спецификация ПРОЕКТ'!#REF!</definedName>
    <definedName name="Paroc">'[6]расценки-от'!$A$177</definedName>
    <definedName name="Raschet" localSheetId="0">#REF!</definedName>
    <definedName name="Raschet">#REF!</definedName>
    <definedName name="rn">[7]расценки1!$L$2</definedName>
    <definedName name="rt" localSheetId="0">#REF!</definedName>
    <definedName name="rt">#REF!</definedName>
    <definedName name="sdfsdf" localSheetId="0">#REF!</definedName>
    <definedName name="sdfsdf">#REF!</definedName>
    <definedName name="sencount" hidden="1">1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A6168485_6886_4592_BB13_07B9E683E6FB_.wvu.Cols" localSheetId="0" hidden="1">#REF!</definedName>
    <definedName name="Z_A6168485_6886_4592_BB13_07B9E683E6FB_.wvu.Cols" hidden="1">#REF!</definedName>
    <definedName name="Z_A6168485_6886_4592_BB13_07B9E683E6FB_.wvu.FilterData" localSheetId="0" hidden="1">#REF!</definedName>
    <definedName name="Z_A6168485_6886_4592_BB13_07B9E683E6FB_.wvu.FilterData" hidden="1">#REF!</definedName>
    <definedName name="Z_A6168485_6886_4592_BB13_07B9E683E6FB_.wvu.PrintArea" localSheetId="0" hidden="1">#REF!</definedName>
    <definedName name="Z_A6168485_6886_4592_BB13_07B9E683E6FB_.wvu.PrintArea" hidden="1">#REF!</definedName>
    <definedName name="Z_A6168485_6886_4592_BB13_07B9E683E6FB_.wvu.PrintTitles" localSheetId="0" hidden="1">#REF!</definedName>
    <definedName name="Z_A6168485_6886_4592_BB13_07B9E683E6FB_.wvu.PrintTitles" hidden="1">#REF!</definedName>
    <definedName name="Z_A6168485_6886_4592_BB13_07B9E683E6FB_.wvu.Rows" localSheetId="0" hidden="1">#REF!,#REF!,#REF!,#REF!,#REF!</definedName>
    <definedName name="Z_A6168485_6886_4592_BB13_07B9E683E6FB_.wvu.Rows" hidden="1">#REF!,#REF!,#REF!,#REF!,#REF!</definedName>
    <definedName name="Z_AB45FFAE_19AD_47F2_A68A_497CFA02F912_.wvu.Rows" localSheetId="0" hidden="1">#REF!</definedName>
    <definedName name="Z_AB45FFAE_19AD_47F2_A68A_497CFA02F912_.wvu.Rows" hidden="1">#REF!</definedName>
    <definedName name="Z_D0FC81D9_872A_11D6_B808_0010DC239F6A_.wvu.Cols" localSheetId="0" hidden="1">#REF!</definedName>
    <definedName name="Z_D0FC81D9_872A_11D6_B808_0010DC239F6A_.wvu.Cols" hidden="1">#REF!</definedName>
    <definedName name="Z_D0FC81D9_872A_11D6_B808_0010DC239F6A_.wvu.FilterData" localSheetId="0" hidden="1">#REF!</definedName>
    <definedName name="Z_D0FC81D9_872A_11D6_B808_0010DC239F6A_.wvu.FilterData" hidden="1">#REF!</definedName>
    <definedName name="Z_D0FC81D9_872A_11D6_B808_0010DC239F6A_.wvu.PrintArea" localSheetId="0" hidden="1">#REF!</definedName>
    <definedName name="Z_D0FC81D9_872A_11D6_B808_0010DC239F6A_.wvu.PrintArea" hidden="1">#REF!</definedName>
    <definedName name="Z_D0FC81D9_872A_11D6_B808_0010DC239F6A_.wvu.PrintTitles" localSheetId="0" hidden="1">#REF!</definedName>
    <definedName name="Z_D0FC81D9_872A_11D6_B808_0010DC239F6A_.wvu.PrintTitles" hidden="1">#REF!</definedName>
    <definedName name="Z_D0FC81D9_872A_11D6_B808_0010DC239F6A_.wvu.Rows" localSheetId="0" hidden="1">#REF!,#REF!,#REF!,#REF!,#REF!</definedName>
    <definedName name="Z_D0FC81D9_872A_11D6_B808_0010DC239F6A_.wvu.Rows" hidden="1">#REF!,#REF!,#REF!,#REF!,#REF!</definedName>
    <definedName name="Z_FA0D2A17_1C02_11D8_848D_00021BF19BDB_.wvu.FilterData" localSheetId="0" hidden="1">#REF!</definedName>
    <definedName name="Z_FA0D2A17_1C02_11D8_848D_00021BF19BDB_.wvu.FilterData" hidden="1">#REF!</definedName>
    <definedName name="а" localSheetId="0">'[8]витражн витрины и двери 1эт'!#REF!</definedName>
    <definedName name="а">'[8]витражн витрины и двери 1эт'!#REF!</definedName>
    <definedName name="А_20">("#REF!,#REF!,#REF!,#REF!,#REF!,#REF!,#REF!,#REF!,#REF!,#REF!,#REF!)")</definedName>
    <definedName name="А_5">("#REF!,#REF!,#REF!,#REF!,#REF!,#REF!,#REF!,#REF!,#REF!,#REF!,#REF!)")</definedName>
    <definedName name="А_6">("#REF!,#REF!,#REF!,#REF!,#REF!,#REF!,#REF!,#REF!,#REF!,#REF!,#REF!)")</definedName>
    <definedName name="А_7">("#REF!,#REF!,#REF!,#REF!,#REF!,#REF!,#REF!,#REF!,#REF!,#REF!,#REF!)")</definedName>
    <definedName name="А1" localSheetId="0">#REF!</definedName>
    <definedName name="А1">#REF!</definedName>
    <definedName name="аа" localSheetId="0" hidden="1">#REF!</definedName>
    <definedName name="аа" hidden="1">#REF!</definedName>
    <definedName name="АВС" localSheetId="0">#REF!</definedName>
    <definedName name="АВС">#REF!</definedName>
    <definedName name="аолр" localSheetId="0">[1]Калькуляция!#REF!</definedName>
    <definedName name="аолр">[1]Калькуляция!#REF!</definedName>
    <definedName name="ас">'[9]Данные по проекту'!$F$10</definedName>
    <definedName name="бб" localSheetId="0">#REF!</definedName>
    <definedName name="бб">#REF!</definedName>
    <definedName name="бильярд" localSheetId="0">#REF!</definedName>
    <definedName name="бильярд">#REF!</definedName>
    <definedName name="бой">'[10]РС котлован'!$D$16</definedName>
    <definedName name="в" localSheetId="0">#REF!</definedName>
    <definedName name="в">#REF!</definedName>
    <definedName name="в_цвете" hidden="1">{"konoplin - Личное представление",#N/A,TRUE,"ФинПлан_1кв";"konoplin - Личное представление",#N/A,TRUE,"ФинПлан_2кв"}</definedName>
    <definedName name="в1" localSheetId="0">#REF!</definedName>
    <definedName name="в1">#REF!</definedName>
    <definedName name="ва" localSheetId="0">#REF!</definedName>
    <definedName name="ва">#REF!</definedName>
    <definedName name="вап" hidden="1">{"konoplin - Личное представление",#N/A,TRUE,"ФинПлан_1кв";"konoplin - Личное представление",#N/A,TRUE,"ФинПлан_2кв"}</definedName>
    <definedName name="вапвапвап" localSheetId="0">#REF!</definedName>
    <definedName name="вапвапвап">#REF!</definedName>
    <definedName name="Вася" localSheetId="0">#REF!</definedName>
    <definedName name="Вася">#REF!</definedName>
    <definedName name="вводаренда" localSheetId="0">#REF!</definedName>
    <definedName name="вводаренда">#REF!</definedName>
    <definedName name="вводаренда2" localSheetId="0">#REF!</definedName>
    <definedName name="вводаренда2">#REF!</definedName>
    <definedName name="высота">'[11]объем (2)'!$C$4</definedName>
    <definedName name="высотаВСТР">'[12]объем встройка (3)'!$C$1</definedName>
    <definedName name="высотаТИП">'[12]объем МОП-дизайн'!$C$1</definedName>
    <definedName name="ГВЛв1слой">'[6]расценки-от'!$A$187</definedName>
    <definedName name="ГВЛв2слоя" localSheetId="0">#REF!</definedName>
    <definedName name="ГВЛв2слоя">#REF!</definedName>
    <definedName name="Гр" localSheetId="0">#REF!</definedName>
    <definedName name="Гр">#REF!</definedName>
    <definedName name="гу">'[13]Данные по проекту'!$C$7</definedName>
    <definedName name="Д">("#REF!,#REF!,#REF!,#REF!,#REF!,#REF!,#REF!,#REF!,#REF!,#REF!,#REF!)")</definedName>
    <definedName name="Д_20">("#REF!,#REF!,#REF!,#REF!,#REF!,#REF!,#REF!,#REF!,#REF!,#REF!,#REF!)")</definedName>
    <definedName name="Д_5">("#REF!,#REF!,#REF!,#REF!,#REF!,#REF!,#REF!,#REF!,#REF!,#REF!,#REF!)")</definedName>
    <definedName name="Д_6">("#REF!,#REF!,#REF!,#REF!,#REF!,#REF!,#REF!,#REF!,#REF!,#REF!,#REF!)")</definedName>
    <definedName name="Д_7">("#REF!,#REF!,#REF!,#REF!,#REF!,#REF!,#REF!,#REF!,#REF!,#REF!,#REF!)")</definedName>
    <definedName name="дата_оценки">'[14]Данные по проекту'!$A$4</definedName>
    <definedName name="дата_проекта" localSheetId="0">'[15]Данные по проекту'!#REF!</definedName>
    <definedName name="дата_проекта">'[15]Данные по проекту'!#REF!</definedName>
    <definedName name="дваЭтажа">'[11]окна по этажам'!$C$57</definedName>
    <definedName name="дек.2000ТДФ">"#REF!"</definedName>
    <definedName name="дек.2000ТДФ_20">"#REF!"</definedName>
    <definedName name="дек.2000ТДФ_5">"#REF!"</definedName>
    <definedName name="дек.2000ТДФ_6">"#REF!"</definedName>
    <definedName name="дек.2000ТДФ_7">"#REF!"</definedName>
    <definedName name="День">("#REF!,#REF!,#REF!)")</definedName>
    <definedName name="День_20">("#REF!,#REF!,#REF!)")</definedName>
    <definedName name="День_5">("#REF!,#REF!,#REF!)")</definedName>
    <definedName name="День_6">("#REF!,#REF!,#REF!)")</definedName>
    <definedName name="День_7">("#REF!,#REF!,#REF!)")</definedName>
    <definedName name="Дн">("#REF!,#REF!,#REF!,#REF!,#REF!,#REF!,#REF!,#REF!,#REF!,#REF!,#REF!)")</definedName>
    <definedName name="Дн_20">("#REF!,#REF!,#REF!,#REF!,#REF!,#REF!,#REF!,#REF!,#REF!,#REF!,#REF!)")</definedName>
    <definedName name="Дн_5">("#REF!,#REF!,#REF!,#REF!,#REF!,#REF!,#REF!,#REF!,#REF!,#REF!,#REF!)")</definedName>
    <definedName name="Дн_6">("#REF!,#REF!,#REF!,#REF!,#REF!,#REF!,#REF!,#REF!,#REF!,#REF!,#REF!)")</definedName>
    <definedName name="Дн_7">("#REF!,#REF!,#REF!,#REF!,#REF!,#REF!,#REF!,#REF!,#REF!,#REF!,#REF!)")</definedName>
    <definedName name="дней" localSheetId="0">#REF!</definedName>
    <definedName name="дней">#REF!</definedName>
    <definedName name="Дол" localSheetId="0">#REF!</definedName>
    <definedName name="Дол">#REF!</definedName>
    <definedName name="дом" localSheetId="0">[1]Калькуляция!#REF!</definedName>
    <definedName name="дом">[1]Калькуляция!#REF!</definedName>
    <definedName name="дрдлрп" localSheetId="0">#REF!</definedName>
    <definedName name="дрдлрп">#REF!</definedName>
    <definedName name="дс2" localSheetId="0">#REF!</definedName>
    <definedName name="дс2">#REF!</definedName>
    <definedName name="ЕВРО">'[16]ЭО (2)'!$N$3</definedName>
    <definedName name="ж" localSheetId="0">#REF!</definedName>
    <definedName name="ж">#REF!</definedName>
    <definedName name="заг">[17]Фактзатр!$A$1:$C$65536,[17]Фактзатр!$A$5:$IV$7</definedName>
    <definedName name="_xlnm.Print_Titles" localSheetId="0">оферта!$6:$7</definedName>
    <definedName name="_xlnm.Print_Titles">[17]Фактзатр!$A$1:$C$65536,[17]Фактзатр!$A$5:$IV$7</definedName>
    <definedName name="застройка2">[18]расчет!$C$8</definedName>
    <definedName name="и" localSheetId="0" hidden="1">#REF!,#REF!,#REF!,#REF!,#REF!</definedName>
    <definedName name="и" hidden="1">#REF!,#REF!,#REF!,#REF!,#REF!</definedName>
    <definedName name="й" localSheetId="0">#REF!</definedName>
    <definedName name="й">#REF!</definedName>
    <definedName name="й111" localSheetId="0">[19]текущие!#REF!</definedName>
    <definedName name="й111">[19]текущие!#REF!</definedName>
    <definedName name="й123" localSheetId="0">#REF!</definedName>
    <definedName name="й123">#REF!</definedName>
    <definedName name="й222" localSheetId="0">[20]текущие!#REF!</definedName>
    <definedName name="й222">[20]текущие!#REF!</definedName>
    <definedName name="й333" localSheetId="0">#REF!</definedName>
    <definedName name="й333">#REF!</definedName>
    <definedName name="й444" localSheetId="0">#REF!</definedName>
    <definedName name="й444">#REF!</definedName>
    <definedName name="й456" localSheetId="0">#REF!</definedName>
    <definedName name="й456">#REF!</definedName>
    <definedName name="й555" localSheetId="0">[21]Расчет!#REF!</definedName>
    <definedName name="й555">[21]Расчет!#REF!</definedName>
    <definedName name="й666" localSheetId="0">#REF!</definedName>
    <definedName name="й666">#REF!</definedName>
    <definedName name="й777" localSheetId="0">#REF!</definedName>
    <definedName name="й777">#REF!</definedName>
    <definedName name="й888" localSheetId="0">#REF!</definedName>
    <definedName name="й888">#REF!</definedName>
    <definedName name="й999" localSheetId="0">#REF!</definedName>
    <definedName name="й999">#REF!</definedName>
    <definedName name="ййй" localSheetId="0">#REF!</definedName>
    <definedName name="ййй">#REF!</definedName>
    <definedName name="имядиапазона10" localSheetId="0">#REF!</definedName>
    <definedName name="имядиапазона10">#REF!</definedName>
    <definedName name="имядиапазона11" localSheetId="0">#REF!</definedName>
    <definedName name="имядиапазона11">#REF!</definedName>
    <definedName name="имядиапазона12" localSheetId="0">#REF!</definedName>
    <definedName name="имядиапазона12">#REF!</definedName>
    <definedName name="имядиапазона2" localSheetId="0">[22]текущие!#REF!</definedName>
    <definedName name="имядиапазона2">[22]текущие!#REF!</definedName>
    <definedName name="имядиапазона3" localSheetId="0">[23]текущие!#REF!</definedName>
    <definedName name="имядиапазона3">[23]текущие!#REF!</definedName>
    <definedName name="имядиапазона4" localSheetId="0">#REF!</definedName>
    <definedName name="имядиапазона4">#REF!</definedName>
    <definedName name="имядиапазона5" localSheetId="0">#REF!</definedName>
    <definedName name="имядиапазона5">#REF!</definedName>
    <definedName name="имядиапазона6" localSheetId="0">[24]Расчет!#REF!</definedName>
    <definedName name="имядиапазона6">[24]Расчет!#REF!</definedName>
    <definedName name="имядиапазона7" localSheetId="0">#REF!</definedName>
    <definedName name="имядиапазона7">#REF!</definedName>
    <definedName name="имядиапазона8" localSheetId="0">#REF!</definedName>
    <definedName name="имядиапазона8">#REF!</definedName>
    <definedName name="имядиапазона9" localSheetId="0">#REF!</definedName>
    <definedName name="имядиапазона9">#REF!</definedName>
    <definedName name="ин" localSheetId="0">#REF!</definedName>
    <definedName name="ин">#REF!</definedName>
    <definedName name="инд">[25]график01.09.02!$D$3</definedName>
    <definedName name="индекс" localSheetId="0">'[15]Данные по проекту'!#REF!</definedName>
    <definedName name="индекс">'[15]Данные по проекту'!#REF!</definedName>
    <definedName name="индекс." localSheetId="0">[3]текущие!#REF!</definedName>
    <definedName name="индекс.">[3]текущие!#REF!</definedName>
    <definedName name="индекс1" localSheetId="0">[20]текущие!#REF!</definedName>
    <definedName name="индекс1">[20]текущие!#REF!</definedName>
    <definedName name="индекс2" localSheetId="0">#REF!</definedName>
    <definedName name="индекс2">#REF!</definedName>
    <definedName name="индекс3" localSheetId="0">[26]текущие!#REF!</definedName>
    <definedName name="индекс3">[26]текущие!#REF!</definedName>
    <definedName name="индекс4" localSheetId="0">#REF!</definedName>
    <definedName name="индекс4">#REF!</definedName>
    <definedName name="итю" localSheetId="0">#REF!</definedName>
    <definedName name="итю">#REF!</definedName>
    <definedName name="июль13" localSheetId="0">#REF!</definedName>
    <definedName name="июль13">#REF!</definedName>
    <definedName name="июнь13" localSheetId="0">#REF!</definedName>
    <definedName name="июнь13">#REF!</definedName>
    <definedName name="к">'[27]на 01.11.05 в нов.форме'!$M$17</definedName>
    <definedName name="к1">'[28]Данные по проекту'!$D$16</definedName>
    <definedName name="к2">'[28]Данные по проекту'!$E$16</definedName>
    <definedName name="к3">'[10]Данные по проекту'!$F$10</definedName>
    <definedName name="квартиры">[29]расчет!$C$11</definedName>
    <definedName name="кекекеек" localSheetId="0" hidden="1">{"konoplin - Личное представление",#N/A,TRUE,"ФинПлан_1кв";"konoplin - Личное представление",#N/A,TRUE,"ФинПлан_2кв"}</definedName>
    <definedName name="кекекеек" hidden="1">{"konoplin - Личное представление",#N/A,TRUE,"ФинПлан_1кв";"konoplin - Личное представление",#N/A,TRUE,"ФинПлан_2кв"}</definedName>
    <definedName name="КерПлМат">'[30]расценки-от'!$G$83</definedName>
    <definedName name="КерПлРаб">'[30]расценки-от'!$F$83</definedName>
    <definedName name="Км">'[31]ТЗ_электрика_Адысев (2)'!$P$6</definedName>
    <definedName name="кн">CONCATENATE(VLOOKUP([32]Рприб!$P1,[32]Рприб!$CF$73:$CG$84,2),[32]Рприб!$Q1)</definedName>
    <definedName name="код_4ур">'[33]спр (2)'!$D$1:$D$65536</definedName>
    <definedName name="количество">'[11]объем (2)'!$B$8</definedName>
    <definedName name="корпус">'[9]Данные по проекту'!$D$10</definedName>
    <definedName name="Кр">'[31]ТЗ_электрика_Адысев (2)'!$Q$6</definedName>
    <definedName name="кровля" localSheetId="0">#REF!</definedName>
    <definedName name="кровля">#REF!</definedName>
    <definedName name="кспн">'[34]Данные по проекту'!$C$47</definedName>
    <definedName name="кт">[16]Дренаж!$N$10</definedName>
    <definedName name="кт1">[35]расценки1!$O$1</definedName>
    <definedName name="кт2">[36]расценки1!$Q$5</definedName>
    <definedName name="ктф">'[37]РС по Авангард1оч'!$V$12</definedName>
    <definedName name="курс">[38]june06!$C$110</definedName>
    <definedName name="Курс.дол" localSheetId="0">#REF!</definedName>
    <definedName name="Курс.дол">#REF!</definedName>
    <definedName name="курс_usd">'[39]расчет КМД2'!$H$12</definedName>
    <definedName name="Курс_дол" localSheetId="0">#REF!</definedName>
    <definedName name="Курс_дол">#REF!</definedName>
    <definedName name="курс1" localSheetId="0">#REF!</definedName>
    <definedName name="курс1">#REF!</definedName>
    <definedName name="курс2" localSheetId="0">[40]Расчет!#REF!</definedName>
    <definedName name="курс2">[40]Расчет!#REF!</definedName>
    <definedName name="курс4" localSheetId="0">#REF!</definedName>
    <definedName name="курс4">#REF!</definedName>
    <definedName name="курсusd">'[39]расчет КМД2'!$H$12</definedName>
    <definedName name="курсд" localSheetId="0">#REF!</definedName>
    <definedName name="курсд">#REF!</definedName>
    <definedName name="курсддд">'[41]расчет '!$H$12</definedName>
    <definedName name="курсдол" localSheetId="0">#REF!</definedName>
    <definedName name="курсдол">#REF!</definedName>
    <definedName name="курсдолл" localSheetId="0">#REF!</definedName>
    <definedName name="курсдолл">#REF!</definedName>
    <definedName name="Лим.2000">"#REF!"</definedName>
    <definedName name="Лим.2000_20">"#REF!"</definedName>
    <definedName name="Лим.2000_5">"#REF!"</definedName>
    <definedName name="Лим.2000_6">"#REF!"</definedName>
    <definedName name="Лим.2000_7">"#REF!"</definedName>
    <definedName name="Лимит">"#REF!"</definedName>
    <definedName name="Лимит_20">"#REF!"</definedName>
    <definedName name="Лимит_5">"#REF!"</definedName>
    <definedName name="Лимит_6">"#REF!"</definedName>
    <definedName name="Лимит_7">"#REF!"</definedName>
    <definedName name="лифт">'[42]КП ЛМС (2)'!$K$11</definedName>
    <definedName name="лл" localSheetId="0">#REF!</definedName>
    <definedName name="лл">#REF!</definedName>
    <definedName name="ллл" localSheetId="0">#REF!</definedName>
    <definedName name="ллл">#REF!</definedName>
    <definedName name="ЛЪ" localSheetId="0">#REF!</definedName>
    <definedName name="ЛЪ">#REF!</definedName>
    <definedName name="М">"#REF!"</definedName>
    <definedName name="м140">VLOOKUP([32]Рприб!$P1,[32]Рприб!$CI$45:$CJ$68,2)</definedName>
    <definedName name="м140м">VLOOKUP([32]Рприб!$P1,[32]Рприб!$CL$45:$CM$68,2)</definedName>
    <definedName name="Московский">"#REF!"</definedName>
    <definedName name="МощнАб">'[43]Лист1 (2)'!$E$12</definedName>
    <definedName name="МощнАб_К">'[43]Лист1 (2)'!$E$19</definedName>
    <definedName name="мс90">VLOOKUP([32]Рприб!$P1,[32]Рприб!$CO$45:$CP$68,2)</definedName>
    <definedName name="Н">("#REF!,#REF!,#REF!,#REF!,#REF!,#REF!,#REF!,#REF!,#REF!,#REF!,#REF!)")</definedName>
    <definedName name="Н_20">("#REF!,#REF!,#REF!,#REF!,#REF!,#REF!,#REF!,#REF!,#REF!,#REF!,#REF!)")</definedName>
    <definedName name="Н_5">("#REF!,#REF!,#REF!,#REF!,#REF!,#REF!,#REF!,#REF!,#REF!,#REF!,#REF!)")</definedName>
    <definedName name="Н_6">("#REF!,#REF!,#REF!,#REF!,#REF!,#REF!,#REF!,#REF!,#REF!,#REF!,#REF!)")</definedName>
    <definedName name="Н_7">("#REF!,#REF!,#REF!,#REF!,#REF!,#REF!,#REF!,#REF!,#REF!,#REF!,#REF!)")</definedName>
    <definedName name="н_индекс">[29]расчет!$G$17</definedName>
    <definedName name="н_курс">[29]расчет!$G$18</definedName>
    <definedName name="Нч">("#REF!,#REF!,#REF!,#REF!,#REF!,#REF!,#REF!,#REF!,#REF!,#REF!,#REF!)")</definedName>
    <definedName name="Нч_20">("#REF!,#REF!,#REF!,#REF!,#REF!,#REF!,#REF!,#REF!,#REF!,#REF!,#REF!)")</definedName>
    <definedName name="Нч_5">("#REF!,#REF!,#REF!,#REF!,#REF!,#REF!,#REF!,#REF!,#REF!,#REF!,#REF!)")</definedName>
    <definedName name="Нч_6">("#REF!,#REF!,#REF!,#REF!,#REF!,#REF!,#REF!,#REF!,#REF!,#REF!,#REF!)")</definedName>
    <definedName name="Нч_7">("#REF!,#REF!,#REF!,#REF!,#REF!,#REF!,#REF!,#REF!,#REF!,#REF!,#REF!)")</definedName>
    <definedName name="О">("#REF!,#REF!,#REF!,#REF!,#REF!,#REF!,#REF!,#REF!,#REF!,#REF!,#REF!)")</definedName>
    <definedName name="О_20">("#REF!,#REF!,#REF!,#REF!,#REF!,#REF!,#REF!,#REF!,#REF!,#REF!,#REF!)")</definedName>
    <definedName name="О_5">("#REF!,#REF!,#REF!,#REF!,#REF!,#REF!,#REF!,#REF!,#REF!,#REF!,#REF!)")</definedName>
    <definedName name="О_6">("#REF!,#REF!,#REF!,#REF!,#REF!,#REF!,#REF!,#REF!,#REF!,#REF!,#REF!)")</definedName>
    <definedName name="О_7">("#REF!,#REF!,#REF!,#REF!,#REF!,#REF!,#REF!,#REF!,#REF!,#REF!,#REF!)")</definedName>
    <definedName name="_xlnm.Print_Area" localSheetId="0">оферта!$A$1:$M$66</definedName>
    <definedName name="_xlnm.Print_Area">#REF!</definedName>
    <definedName name="Общ.площ" localSheetId="0">#REF!</definedName>
    <definedName name="Общ.площ">#REF!</definedName>
    <definedName name="Общ_площ" localSheetId="0">#REF!</definedName>
    <definedName name="Общ_площ">#REF!</definedName>
    <definedName name="округввер" localSheetId="0">#REF!</definedName>
    <definedName name="округввер">#REF!</definedName>
    <definedName name="оо" localSheetId="0">#REF!</definedName>
    <definedName name="оо">#REF!</definedName>
    <definedName name="остекл">'[44]витражные окна квартир'!$H$2</definedName>
    <definedName name="откосы" localSheetId="0">#REF!</definedName>
    <definedName name="откосы">#REF!</definedName>
    <definedName name="отч" localSheetId="0">#REF!</definedName>
    <definedName name="отч">#REF!</definedName>
    <definedName name="папав" localSheetId="0">[20]текущие!#REF!</definedName>
    <definedName name="папав">[20]текущие!#REF!</definedName>
    <definedName name="паркинга">[45]расчет!$C$11</definedName>
    <definedName name="Петродворцовое">"#REF!"</definedName>
    <definedName name="Пл.">"#REF!"</definedName>
    <definedName name="Пл._20">"#REF!"</definedName>
    <definedName name="Пл._5">"#REF!"</definedName>
    <definedName name="Пл._6">"#REF!"</definedName>
    <definedName name="Пл._7">"#REF!"</definedName>
    <definedName name="Пл.2001г.общий">"#REF!"</definedName>
    <definedName name="Пл.2001г.общий_20">"#REF!"</definedName>
    <definedName name="Пл.2001г.общий_5">"#REF!"</definedName>
    <definedName name="Пл.2001г.общий_6">"#REF!"</definedName>
    <definedName name="Пл.2001г.общий_7">"#REF!"</definedName>
    <definedName name="Пл.ГБ2001г.">"#REF!"</definedName>
    <definedName name="Пл.ГБ2001г._20">"#REF!"</definedName>
    <definedName name="Пл.ГБ2001г._5">"#REF!"</definedName>
    <definedName name="Пл.ГБ2001г._6">"#REF!"</definedName>
    <definedName name="Пл.ГБ2001г._7">"#REF!"</definedName>
    <definedName name="Пл.полн.адр.пр.ТДФ">"#REF!"</definedName>
    <definedName name="Пл.полн.адр.пр.ТДФ_20">"#REF!"</definedName>
    <definedName name="Пл.полн.адр.пр.ТДФ_5">"#REF!"</definedName>
    <definedName name="Пл.полн.адр.пр.ТДФ_6">"#REF!"</definedName>
    <definedName name="Пл.полн.адр.пр.ТДФ_7">"#REF!"</definedName>
    <definedName name="Пл.ТДФ">"#REF!"</definedName>
    <definedName name="Пл.ТДФ_20">"#REF!"</definedName>
    <definedName name="Пл.ТДФ_5">"#REF!"</definedName>
    <definedName name="Пл.ТДФ_6">"#REF!"</definedName>
    <definedName name="Пл.ТДФ_7">"#REF!"</definedName>
    <definedName name="Пл.ТДФ2000г.">"#REF!"</definedName>
    <definedName name="Пл.ТДФ2000г._20">"#REF!"</definedName>
    <definedName name="Пл.ТДФ2000г._5">"#REF!"</definedName>
    <definedName name="Пл.ТДФ2000г._6">"#REF!"</definedName>
    <definedName name="Пл.ТДФ2000г._7">"#REF!"</definedName>
    <definedName name="Пл_20">"#REF!"</definedName>
    <definedName name="Пл_5">"#REF!"</definedName>
    <definedName name="Пл_6">"#REF!"</definedName>
    <definedName name="Пл_7">"#REF!"</definedName>
    <definedName name="площ.О2">'[46]S проемов'!$F$10</definedName>
    <definedName name="площадь">[29]расчет!$C$10</definedName>
    <definedName name="Покварт.разб.ТДФ">"#REF!"</definedName>
    <definedName name="Покварт.разб.ТДФ_20">"#REF!"</definedName>
    <definedName name="Покварт.разб.ТДФ_5">"#REF!"</definedName>
    <definedName name="Покварт.разб.ТДФ_6">"#REF!"</definedName>
    <definedName name="Покварт.разб.ТДФ_7">"#REF!"</definedName>
    <definedName name="помощ" localSheetId="0">[47]Калькуляция!#REF!</definedName>
    <definedName name="помощ">[47]Калькуляция!#REF!</definedName>
    <definedName name="поперечнЭкран" localSheetId="0">'[48]витражн витрины и двери 1эт'!#REF!</definedName>
    <definedName name="поперечнЭкран">'[48]витражн витрины и двери 1эт'!#REF!</definedName>
    <definedName name="потолВЭмат">'[30]расценки-от'!$G$191</definedName>
    <definedName name="потолВЭраб">'[30]расценки-от'!$F$191</definedName>
    <definedName name="потолОднслШтМат">'[30]расценки-от'!$G$196</definedName>
    <definedName name="потолОднШтукРаб">'[30]расценки-от'!$F$196</definedName>
    <definedName name="потолокВЭ">'[6]расценки-от'!$A$191</definedName>
    <definedName name="потолокГВЛв2слоя" localSheetId="0">#REF!</definedName>
    <definedName name="потолокГВЛв2слоя">#REF!</definedName>
    <definedName name="потолокОднслШт">'[30]расценки-от'!$A$196</definedName>
    <definedName name="пр" localSheetId="0" hidden="1">#REF!</definedName>
    <definedName name="пр" hidden="1">#REF!</definedName>
    <definedName name="ПрМощнБ">'[43]Лист1 (2)'!$E$4</definedName>
    <definedName name="ПрМощнМ">'[43]Лист1 (2)'!$C$4</definedName>
    <definedName name="прогноз_индекс">'[49]прогноз СМР'!$B$6:$BU$9</definedName>
    <definedName name="пс" localSheetId="0">#REF!</definedName>
    <definedName name="пс">#REF!</definedName>
    <definedName name="равропаоьрп" localSheetId="0" hidden="1">{"konoplin - Личное представление",#N/A,TRUE,"ФинПлан_1кв";"konoplin - Личное представление",#N/A,TRUE,"ФинПлан_2кв"}</definedName>
    <definedName name="равропаоьрп" hidden="1">{"konoplin - Личное представление",#N/A,TRUE,"ФинПлан_1кв";"konoplin - Личное представление",#N/A,TRUE,"ФинПлан_2кв"}</definedName>
    <definedName name="Расчет_Заказчика" localSheetId="0">#REF!</definedName>
    <definedName name="Расчет_Заказчика">#REF!</definedName>
    <definedName name="Расчетновый" localSheetId="0">#REF!</definedName>
    <definedName name="Расчетновый">#REF!</definedName>
    <definedName name="резерв">'[15]Данные по очереди'!$B$36</definedName>
    <definedName name="резерв1">'[50]Данные по проекту'!$C$35</definedName>
    <definedName name="_xlnm.Recorder" localSheetId="0">#REF!</definedName>
    <definedName name="_xlnm.Recorder">#REF!</definedName>
    <definedName name="рсв1">CONCATENATE(VLOOKUP([32]Рприб!$P1,[32]Рприб!$CI$30:$CN$41,1+[32]Рприб!$T1),[32]Рприб!$Q1)</definedName>
    <definedName name="с" localSheetId="0">#REF!</definedName>
    <definedName name="с">#REF!</definedName>
    <definedName name="СКИДКА">'[16]ЭО (2)'!$M$3</definedName>
    <definedName name="срВысота">[34]АВАНГАРДпересчет!$B$2</definedName>
    <definedName name="стекломагн">'[44]витражные окна квартир'!$I$2</definedName>
    <definedName name="ТДФ">"#REF!"</definedName>
    <definedName name="ТДФ_20">"#REF!"</definedName>
    <definedName name="ТДФ_5">"#REF!"</definedName>
    <definedName name="ТДФ_6">"#REF!"</definedName>
    <definedName name="ТДФ_7">"#REF!"</definedName>
    <definedName name="толщУтеплителя" localSheetId="0">#REF!</definedName>
    <definedName name="толщУтеплителя">#REF!</definedName>
    <definedName name="торг" localSheetId="0">#REF!</definedName>
    <definedName name="торг">#REF!</definedName>
    <definedName name="триЭтажа">'[11]окна по этажам'!$C$66</definedName>
    <definedName name="ТрфВ_б">'[43]Лист1 (2)'!$E$5</definedName>
    <definedName name="ТрфВ_м">'[43]Лист1 (2)'!$C$5</definedName>
    <definedName name="ТрфВ_с">'[43]Лист1 (2)'!$D$5</definedName>
    <definedName name="ТрфК_б">'[43]Лист1 (2)'!$E$6</definedName>
    <definedName name="ТрфК_м">'[43]Лист1 (2)'!$C$6</definedName>
    <definedName name="ТрфК_с">'[43]Лист1 (2)'!$D$6</definedName>
    <definedName name="ттт" localSheetId="0">#REF!</definedName>
    <definedName name="ттт">#REF!</definedName>
    <definedName name="ТЭП" localSheetId="0">#REF!</definedName>
    <definedName name="ТЭП">#REF!</definedName>
    <definedName name="у" localSheetId="0">#REF!</definedName>
    <definedName name="у">#REF!</definedName>
    <definedName name="укпаефыулкэензщфухкещз6" localSheetId="0">#REF!</definedName>
    <definedName name="укпаефыулкэензщфухкещз6">#REF!</definedName>
    <definedName name="УР" localSheetId="0">'[51]Данные по проекту'!#REF!</definedName>
    <definedName name="УР">'[51]Данные по проекту'!#REF!</definedName>
    <definedName name="ур4">'[52]спр-работы-4ур'!$A$3:$G$400</definedName>
    <definedName name="участок" localSheetId="0">'[15]Данные по проекту'!#REF!</definedName>
    <definedName name="участок">'[15]Данные по проекту'!#REF!</definedName>
    <definedName name="фасад">[53]Фактзатр!$A$1:$C$65536,[53]Фактзатр!$A$5:$IV$7</definedName>
    <definedName name="фибр40мат">'[30]расценки-от'!$G$119</definedName>
    <definedName name="фибр40раб">'[30]расценки-от'!$F$119</definedName>
    <definedName name="ФинПланФакт" localSheetId="0" hidden="1">{"konoplin - Личное представление",#N/A,TRUE,"ФинПлан_1кв";"konoplin - Личное представление",#N/A,TRUE,"ФинПлан_2кв"}</definedName>
    <definedName name="ФинПланФакт" hidden="1">{"konoplin - Личное представление",#N/A,TRUE,"ФинПлан_1кв";"konoplin - Личное представление",#N/A,TRUE,"ФинПлан_2кв"}</definedName>
    <definedName name="ффф" localSheetId="0">#REF!</definedName>
    <definedName name="ффф">#REF!</definedName>
    <definedName name="фыврДУЦЖОВАЛЦСУДСАД" localSheetId="0">#REF!</definedName>
    <definedName name="фыврДУЦЖОВАЛЦСУДСАД">#REF!</definedName>
    <definedName name="цвет">[10]Лист5!$B$2</definedName>
    <definedName name="шаг" localSheetId="0">#REF!</definedName>
    <definedName name="шаг">#REF!</definedName>
    <definedName name="шаг1">'[29]Предложение на торгах1 ($) (2)'!$L$21</definedName>
    <definedName name="шаги1" localSheetId="0">#REF!</definedName>
    <definedName name="шаги1">#REF!</definedName>
    <definedName name="щ" localSheetId="0">#REF!</definedName>
    <definedName name="щ">#REF!</definedName>
    <definedName name="ыва" localSheetId="0">#REF!</definedName>
    <definedName name="ыва">#REF!</definedName>
    <definedName name="ьо" localSheetId="0">#REF!</definedName>
    <definedName name="ьо">#REF!</definedName>
    <definedName name="эж">"#REF!"</definedName>
    <definedName name="этаж">[29]расчет!$C$13</definedName>
    <definedName name="этажи">'[11]двери по этажам'!$C$26</definedName>
  </definedNames>
  <calcPr calcId="162913" refMode="R1C1" fullPrecision="0"/>
</workbook>
</file>

<file path=xl/calcChain.xml><?xml version="1.0" encoding="utf-8"?>
<calcChain xmlns="http://schemas.openxmlformats.org/spreadsheetml/2006/main">
  <c r="F12" i="25" l="1"/>
  <c r="G12" i="25"/>
  <c r="C13" i="25" l="1"/>
  <c r="C14" i="25" s="1"/>
  <c r="C15" i="25" s="1"/>
  <c r="G30" i="25"/>
  <c r="G32" i="25" s="1"/>
  <c r="G15" i="25" l="1"/>
  <c r="C22" i="25"/>
  <c r="C23" i="25" s="1"/>
  <c r="C24" i="25" s="1"/>
  <c r="C25" i="25" s="1"/>
  <c r="F22" i="25"/>
  <c r="G35" i="25"/>
  <c r="F23" i="25" l="1"/>
  <c r="F24" i="25"/>
  <c r="F19" i="25"/>
  <c r="F18" i="25"/>
  <c r="F17" i="25"/>
  <c r="F13" i="25"/>
  <c r="F26" i="25" l="1"/>
  <c r="E24" i="25"/>
  <c r="E27" i="25"/>
  <c r="G25" i="25"/>
  <c r="E25" i="25" s="1"/>
  <c r="G23" i="25"/>
  <c r="E23" i="25" s="1"/>
  <c r="G22" i="25"/>
  <c r="E22" i="25" s="1"/>
  <c r="G19" i="25"/>
  <c r="E19" i="25" s="1"/>
  <c r="G18" i="25"/>
  <c r="E18" i="25" s="1"/>
  <c r="G17" i="25"/>
  <c r="E17" i="25" s="1"/>
  <c r="E15" i="25"/>
  <c r="G13" i="25"/>
  <c r="E13" i="25" s="1"/>
  <c r="E12" i="25"/>
  <c r="G34" i="25"/>
  <c r="G33" i="25"/>
  <c r="E30" i="25"/>
  <c r="G63" i="25"/>
  <c r="F63" i="25"/>
  <c r="E61" i="25"/>
  <c r="G60" i="25"/>
  <c r="F60" i="25"/>
  <c r="G59" i="25"/>
  <c r="F59" i="25"/>
  <c r="G57" i="25"/>
  <c r="F57" i="25"/>
  <c r="E56" i="25"/>
  <c r="G53" i="25"/>
  <c r="G55" i="25" s="1"/>
  <c r="F53" i="25"/>
  <c r="F55" i="25" s="1"/>
  <c r="G46" i="25"/>
  <c r="G49" i="25" s="1"/>
  <c r="G47" i="25"/>
  <c r="G48" i="25" s="1"/>
  <c r="G10" i="25"/>
  <c r="F10" i="25"/>
  <c r="G21" i="25"/>
  <c r="F21" i="25"/>
  <c r="F29" i="25"/>
  <c r="G37" i="25"/>
  <c r="G38" i="25" s="1"/>
  <c r="F37" i="25"/>
  <c r="F41" i="25" s="1"/>
  <c r="E52" i="25"/>
  <c r="E45" i="25"/>
  <c r="E46" i="25" s="1"/>
  <c r="E36" i="25"/>
  <c r="E28" i="25"/>
  <c r="E20" i="25"/>
  <c r="E11" i="25"/>
  <c r="D14" i="25"/>
  <c r="F14" i="25"/>
  <c r="F16" i="25" s="1"/>
  <c r="F54" i="25" l="1"/>
  <c r="G50" i="25"/>
  <c r="G51" i="25"/>
  <c r="G54" i="25"/>
  <c r="E63" i="25"/>
  <c r="E38" i="25"/>
  <c r="G40" i="25"/>
  <c r="K38" i="25"/>
  <c r="F31" i="25"/>
  <c r="F35" i="25"/>
  <c r="E35" i="25" s="1"/>
  <c r="F33" i="25"/>
  <c r="E33" i="25" s="1"/>
  <c r="F42" i="25"/>
  <c r="F44" i="25" s="1"/>
  <c r="F39" i="25"/>
  <c r="G42" i="25"/>
  <c r="G43" i="25" s="1"/>
  <c r="G41" i="25"/>
  <c r="E41" i="25" s="1"/>
  <c r="F34" i="25"/>
  <c r="E34" i="25" s="1"/>
  <c r="K24" i="25"/>
  <c r="E14" i="25"/>
  <c r="G16" i="25"/>
  <c r="E16" i="25" s="1"/>
  <c r="G26" i="25"/>
  <c r="E26" i="25" s="1"/>
  <c r="F43" i="25"/>
  <c r="E21" i="25"/>
  <c r="E29" i="25"/>
  <c r="E10" i="25"/>
  <c r="E37" i="25"/>
  <c r="E42" i="25" l="1"/>
  <c r="E43" i="25"/>
  <c r="G44" i="25"/>
  <c r="E39" i="25"/>
  <c r="K39" i="25"/>
  <c r="F40" i="25"/>
  <c r="E40" i="25" s="1"/>
  <c r="E44" i="25"/>
  <c r="F32" i="25"/>
  <c r="E32" i="25" s="1"/>
  <c r="E31" i="25"/>
  <c r="K14" i="25"/>
  <c r="K31" i="25" l="1"/>
  <c r="E51" i="25"/>
  <c r="K51" i="25" l="1"/>
  <c r="K62" i="25" l="1"/>
  <c r="K61" i="25" s="1"/>
  <c r="L61" i="25"/>
  <c r="L63" i="25"/>
  <c r="M63" i="25" s="1"/>
  <c r="M61" i="25" l="1"/>
  <c r="L56" i="25"/>
  <c r="E53" i="25"/>
  <c r="L53" i="25" s="1"/>
  <c r="E60" i="25"/>
  <c r="L60" i="25"/>
  <c r="L59" i="25"/>
  <c r="L58" i="25"/>
  <c r="E59" i="25"/>
  <c r="L46" i="25"/>
  <c r="L45" i="25" s="1"/>
  <c r="L42" i="25"/>
  <c r="K34" i="25"/>
  <c r="E65" i="25"/>
  <c r="K59" i="25" l="1"/>
  <c r="K60" i="25"/>
  <c r="K58" i="25" s="1"/>
  <c r="L52" i="25"/>
  <c r="M58" i="25" l="1"/>
  <c r="E57" i="25" l="1"/>
  <c r="K57" i="25" s="1"/>
  <c r="K56" i="25" s="1"/>
  <c r="M56" i="25" l="1"/>
  <c r="E55" i="25"/>
  <c r="K55" i="25" s="1"/>
  <c r="E54" i="25"/>
  <c r="K54" i="25" s="1"/>
  <c r="E50" i="25"/>
  <c r="E49" i="25"/>
  <c r="E47" i="25"/>
  <c r="E48" i="25" l="1"/>
  <c r="K48" i="25" s="1"/>
  <c r="K30" i="25"/>
  <c r="L29" i="25"/>
  <c r="K23" i="25"/>
  <c r="K44" i="25"/>
  <c r="K22" i="25"/>
  <c r="K33" i="25"/>
  <c r="K53" i="25"/>
  <c r="K13" i="25"/>
  <c r="K32" i="25"/>
  <c r="K12" i="25"/>
  <c r="K49" i="25"/>
  <c r="K43" i="25"/>
  <c r="K25" i="25"/>
  <c r="K15" i="25"/>
  <c r="K47" i="25"/>
  <c r="K50" i="25"/>
  <c r="K18" i="25"/>
  <c r="K46" i="25" l="1"/>
  <c r="K26" i="25"/>
  <c r="K52" i="25"/>
  <c r="M53" i="25"/>
  <c r="K16" i="25"/>
  <c r="K42" i="25"/>
  <c r="K35" i="25"/>
  <c r="K29" i="25" s="1"/>
  <c r="M46" i="25" l="1"/>
  <c r="M45" i="25" s="1"/>
  <c r="K45" i="25"/>
  <c r="M29" i="25"/>
  <c r="M42" i="25"/>
  <c r="M52" i="25"/>
  <c r="L11" i="25"/>
  <c r="L21" i="25"/>
  <c r="L20" i="25" s="1"/>
  <c r="K17" i="25" l="1"/>
  <c r="K27" i="25"/>
  <c r="K21" i="25" s="1"/>
  <c r="K19" i="25"/>
  <c r="L37" i="25"/>
  <c r="L36" i="25" s="1"/>
  <c r="L10" i="25"/>
  <c r="K11" i="25" l="1"/>
  <c r="K40" i="25"/>
  <c r="K20" i="25"/>
  <c r="K41" i="25"/>
  <c r="K37" i="25" l="1"/>
  <c r="M11" i="25"/>
  <c r="M21" i="25"/>
  <c r="K36" i="25" l="1"/>
  <c r="M20" i="25"/>
  <c r="M10" i="25"/>
  <c r="M37" i="25"/>
  <c r="M36" i="25" l="1"/>
</calcChain>
</file>

<file path=xl/sharedStrings.xml><?xml version="1.0" encoding="utf-8"?>
<sst xmlns="http://schemas.openxmlformats.org/spreadsheetml/2006/main" count="140" uniqueCount="74">
  <si>
    <t>шт</t>
  </si>
  <si>
    <t>№ п/п</t>
  </si>
  <si>
    <t>Наименование</t>
  </si>
  <si>
    <t>Норма расхода на ед. изм.</t>
  </si>
  <si>
    <t>Ед. изм.</t>
  </si>
  <si>
    <t>Количество</t>
  </si>
  <si>
    <t>СМР</t>
  </si>
  <si>
    <t>Итого стоимость единицы</t>
  </si>
  <si>
    <t>Итого</t>
  </si>
  <si>
    <t>м3</t>
  </si>
  <si>
    <t>кг</t>
  </si>
  <si>
    <t>м2</t>
  </si>
  <si>
    <t>1.1</t>
  </si>
  <si>
    <t>Корпус 2</t>
  </si>
  <si>
    <t xml:space="preserve">Общая стоимость, руб. 
</t>
  </si>
  <si>
    <t>ВСЕГО затрат на выполнение полного комплекса работ, в том числе НДС:</t>
  </si>
  <si>
    <t>Облицовка клинкерным кирпичом</t>
  </si>
  <si>
    <t>Кирпич Terca Kuura гладкий пустотелый лицевой, 250*85*65 мм</t>
  </si>
  <si>
    <t>Кирпич Terca Klinker Brick Grafit черный гладкий, 250*85*65 мм</t>
  </si>
  <si>
    <t>мп</t>
  </si>
  <si>
    <t>выполнения полного комплекса работ по устройству навесного вентилируемого фасада здания с отделкой клинкерным кирпичем на подсистеме</t>
  </si>
  <si>
    <t>по адресу: г. Санкт-Петербург, муниципальный округ Светлановское, проспект Энгельса, участок 1. 1 и 2 очереди строительства</t>
  </si>
  <si>
    <t>на объекте строительства: Многоквартирный дом со встроенными помещениями и встроенно-пристроенным подземным гаражом</t>
  </si>
  <si>
    <t>2.1</t>
  </si>
  <si>
    <t>3.1</t>
  </si>
  <si>
    <t>Кирпич клинкерный Feldhaus Klinker 250*85*65 мм</t>
  </si>
  <si>
    <t>раствор марки 100</t>
  </si>
  <si>
    <t>Комплекс работ по устройству навесного вентилируемого фасада здания с отделкой клинкерным кирпичем на подсистеме (с цоколя и выше) с затиркой швов</t>
  </si>
  <si>
    <t>Комплекс работ по устройству горизонтальных и вертикальных деформационных швов</t>
  </si>
  <si>
    <t>BOSTIK PU 2637 ГЕРМЕТИК</t>
  </si>
  <si>
    <t>мл</t>
  </si>
  <si>
    <t>Уплотнитель Вилатерм, диам. 40 мм</t>
  </si>
  <si>
    <t>м.п.</t>
  </si>
  <si>
    <t>камень Полигран, толщ. 160</t>
  </si>
  <si>
    <t>клей для камня</t>
  </si>
  <si>
    <t>Комплекс работ по отделке оконных и дверных откосов - с отделкой клинкерным кирпичем на подсистеме с затиркой швов</t>
  </si>
  <si>
    <t>Переходные балконы</t>
  </si>
  <si>
    <t>Ограждение переходных балконов</t>
  </si>
  <si>
    <t>3</t>
  </si>
  <si>
    <t>4.1</t>
  </si>
  <si>
    <t>4.2</t>
  </si>
  <si>
    <t>5</t>
  </si>
  <si>
    <t>Гибкие связи 250мм</t>
  </si>
  <si>
    <t>Гибкие связи 400мм</t>
  </si>
  <si>
    <t>Въезд в паркинг</t>
  </si>
  <si>
    <t>шт.</t>
  </si>
  <si>
    <t>Гибкие связи 210мм</t>
  </si>
  <si>
    <t>Вентиляционные коробочки</t>
  </si>
  <si>
    <t>5.1</t>
  </si>
  <si>
    <t>6</t>
  </si>
  <si>
    <t>Наружные парапеты из кирпича керамического полнотелого шириной  под облицовку фасада на 9, 10 этажах</t>
  </si>
  <si>
    <t xml:space="preserve">Кирпич керамический полнотелый </t>
  </si>
  <si>
    <t>Установка отливов в парапетной части</t>
  </si>
  <si>
    <t>6.1</t>
  </si>
  <si>
    <t>6.2</t>
  </si>
  <si>
    <t>Устройство перегородок из бетонных стеновых блоков, 160мм</t>
  </si>
  <si>
    <t>Отлив из окрашенной оцинкованной стали  (t=550мм)</t>
  </si>
  <si>
    <t>7</t>
  </si>
  <si>
    <t>8</t>
  </si>
  <si>
    <t>СРАВНИТЕЛЬНЫЙ РАСЧЕТ СТОИМОСТИ</t>
  </si>
  <si>
    <r>
      <t>Сетка кладочная</t>
    </r>
    <r>
      <rPr>
        <sz val="12"/>
        <color rgb="FFFF0000"/>
        <rFont val="Calibri"/>
        <family val="2"/>
        <charset val="204"/>
      </rPr>
      <t>ø</t>
    </r>
    <r>
      <rPr>
        <i/>
        <sz val="12"/>
        <color rgb="FFFF0000"/>
        <rFont val="Times New Roman"/>
        <family val="1"/>
        <charset val="204"/>
      </rPr>
      <t xml:space="preserve"> 4 ВрI</t>
    </r>
  </si>
  <si>
    <t xml:space="preserve">Цена за единицу, руб.
</t>
  </si>
  <si>
    <t>Кладка наружных ограждающих конструкций из кирпича полнотелого толщиной 250 мм</t>
  </si>
  <si>
    <t>9</t>
  </si>
  <si>
    <t>Монтаж строительных лесов</t>
  </si>
  <si>
    <t>Демонтаж строительных лесов</t>
  </si>
  <si>
    <t>компл</t>
  </si>
  <si>
    <t>т</t>
  </si>
  <si>
    <t>Стоимость лесов и настилов 50 %</t>
  </si>
  <si>
    <t>Основные материалы</t>
  </si>
  <si>
    <t>Кирпич Terca Terra гладкий пустотелый лицевой, 250*85*65 мм</t>
  </si>
  <si>
    <t>Корпус 1</t>
  </si>
  <si>
    <t xml:space="preserve">Цветной раствор для кладки клинкерного кирпича </t>
  </si>
  <si>
    <t>Корпус 1;2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</si>
</sst>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8" formatCode="_-* #,##0_р_._-;\-* #,##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i/>
      <sz val="12"/>
      <color rgb="FFC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2" fillId="0" borderId="0"/>
    <xf numFmtId="43" fontId="23" fillId="0" borderId="0" applyFont="0" applyFill="0" applyBorder="0" applyAlignment="0" applyProtection="0"/>
  </cellStyleXfs>
  <cellXfs count="258">
    <xf numFmtId="0" fontId="0" fillId="0" borderId="0" xfId="0"/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/>
    <xf numFmtId="0" fontId="11" fillId="0" borderId="0" xfId="1" applyFont="1" applyFill="1"/>
    <xf numFmtId="0" fontId="11" fillId="0" borderId="0" xfId="1" applyFont="1"/>
    <xf numFmtId="0" fontId="12" fillId="0" borderId="0" xfId="1" applyFont="1"/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Border="1"/>
    <xf numFmtId="0" fontId="6" fillId="0" borderId="0" xfId="1" applyFont="1"/>
    <xf numFmtId="0" fontId="6" fillId="0" borderId="0" xfId="1" applyFont="1" applyFill="1"/>
    <xf numFmtId="0" fontId="15" fillId="0" borderId="0" xfId="1" applyFont="1"/>
    <xf numFmtId="164" fontId="6" fillId="0" borderId="7" xfId="4" applyFont="1" applyFill="1" applyBorder="1" applyAlignment="1" applyProtection="1">
      <alignment horizontal="center" vertical="center" wrapText="1"/>
    </xf>
    <xf numFmtId="4" fontId="6" fillId="0" borderId="1" xfId="4" applyNumberFormat="1" applyFont="1" applyFill="1" applyBorder="1" applyAlignment="1" applyProtection="1">
      <alignment horizontal="center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6" fillId="3" borderId="24" xfId="3" applyFont="1" applyFill="1" applyBorder="1" applyAlignment="1">
      <alignment horizontal="center" vertical="center" wrapText="1"/>
    </xf>
    <xf numFmtId="0" fontId="17" fillId="3" borderId="21" xfId="1" applyFont="1" applyFill="1" applyBorder="1" applyAlignment="1">
      <alignment horizontal="left" vertical="center" wrapText="1"/>
    </xf>
    <xf numFmtId="0" fontId="16" fillId="3" borderId="22" xfId="1" applyFont="1" applyFill="1" applyBorder="1" applyAlignment="1">
      <alignment horizontal="center" vertical="center" wrapText="1"/>
    </xf>
    <xf numFmtId="0" fontId="16" fillId="0" borderId="0" xfId="1" applyFont="1"/>
    <xf numFmtId="0" fontId="18" fillId="2" borderId="1" xfId="1" applyFont="1" applyFill="1" applyBorder="1" applyAlignment="1">
      <alignment horizontal="center" vertical="center"/>
    </xf>
    <xf numFmtId="0" fontId="19" fillId="0" borderId="0" xfId="1" applyFont="1" applyFill="1"/>
    <xf numFmtId="49" fontId="4" fillId="0" borderId="1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right" vertical="center" wrapText="1"/>
    </xf>
    <xf numFmtId="2" fontId="18" fillId="0" borderId="9" xfId="1" applyNumberFormat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right" vertical="center" wrapText="1"/>
    </xf>
    <xf numFmtId="0" fontId="18" fillId="2" borderId="6" xfId="1" applyFont="1" applyFill="1" applyBorder="1" applyAlignment="1">
      <alignment horizontal="center" vertical="center"/>
    </xf>
    <xf numFmtId="3" fontId="18" fillId="2" borderId="1" xfId="1" applyNumberFormat="1" applyFont="1" applyFill="1" applyBorder="1" applyAlignment="1">
      <alignment horizontal="center" vertical="center" wrapText="1"/>
    </xf>
    <xf numFmtId="0" fontId="17" fillId="3" borderId="22" xfId="1" applyFont="1" applyFill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0" fontId="9" fillId="0" borderId="0" xfId="1" applyFont="1" applyFill="1"/>
    <xf numFmtId="0" fontId="21" fillId="0" borderId="0" xfId="1" applyFont="1" applyFill="1"/>
    <xf numFmtId="0" fontId="20" fillId="0" borderId="0" xfId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/>
    <xf numFmtId="0" fontId="8" fillId="0" borderId="0" xfId="1" applyFont="1" applyBorder="1" applyAlignment="1">
      <alignment horizontal="center" vertical="center"/>
    </xf>
    <xf numFmtId="0" fontId="11" fillId="0" borderId="0" xfId="1" applyFont="1" applyFill="1" applyBorder="1"/>
    <xf numFmtId="49" fontId="8" fillId="0" borderId="0" xfId="6" applyNumberFormat="1" applyFont="1" applyBorder="1" applyAlignment="1">
      <alignment horizontal="center" vertical="center"/>
    </xf>
    <xf numFmtId="49" fontId="8" fillId="0" borderId="0" xfId="6" applyNumberFormat="1" applyFont="1" applyBorder="1" applyAlignment="1">
      <alignment horizontal="right" vertical="center"/>
    </xf>
    <xf numFmtId="2" fontId="18" fillId="2" borderId="10" xfId="1" applyNumberFormat="1" applyFont="1" applyFill="1" applyBorder="1" applyAlignment="1">
      <alignment horizontal="center" vertical="center"/>
    </xf>
    <xf numFmtId="43" fontId="11" fillId="0" borderId="0" xfId="10" applyFont="1"/>
    <xf numFmtId="43" fontId="8" fillId="0" borderId="0" xfId="10" applyFont="1" applyAlignment="1">
      <alignment horizontal="center" vertical="center"/>
    </xf>
    <xf numFmtId="43" fontId="11" fillId="0" borderId="0" xfId="10" applyFont="1" applyAlignment="1">
      <alignment horizontal="left"/>
    </xf>
    <xf numFmtId="43" fontId="6" fillId="0" borderId="8" xfId="10" applyFont="1" applyFill="1" applyBorder="1" applyAlignment="1">
      <alignment horizontal="center" vertical="center" wrapText="1"/>
    </xf>
    <xf numFmtId="43" fontId="6" fillId="0" borderId="1" xfId="10" applyFont="1" applyFill="1" applyBorder="1" applyAlignment="1" applyProtection="1">
      <alignment horizontal="center" vertical="center" wrapText="1"/>
    </xf>
    <xf numFmtId="43" fontId="17" fillId="3" borderId="25" xfId="10" applyFont="1" applyFill="1" applyBorder="1" applyAlignment="1">
      <alignment horizontal="center" vertical="center" wrapText="1"/>
    </xf>
    <xf numFmtId="43" fontId="4" fillId="0" borderId="6" xfId="10" applyFont="1" applyFill="1" applyBorder="1" applyAlignment="1">
      <alignment horizontal="center" vertical="center" wrapText="1"/>
    </xf>
    <xf numFmtId="43" fontId="4" fillId="0" borderId="12" xfId="10" applyFont="1" applyFill="1" applyBorder="1" applyAlignment="1">
      <alignment horizontal="center" vertical="center" wrapText="1"/>
    </xf>
    <xf numFmtId="43" fontId="4" fillId="0" borderId="1" xfId="10" applyFont="1" applyFill="1" applyBorder="1" applyAlignment="1">
      <alignment horizontal="center" vertical="center" wrapText="1"/>
    </xf>
    <xf numFmtId="43" fontId="20" fillId="0" borderId="0" xfId="10" applyFont="1" applyFill="1" applyBorder="1" applyAlignment="1">
      <alignment horizontal="center" vertical="center" wrapText="1"/>
    </xf>
    <xf numFmtId="43" fontId="20" fillId="0" borderId="0" xfId="10" applyFont="1" applyFill="1" applyBorder="1" applyAlignment="1">
      <alignment horizontal="left" vertical="center" wrapText="1"/>
    </xf>
    <xf numFmtId="43" fontId="8" fillId="0" borderId="0" xfId="10" applyFont="1" applyFill="1" applyBorder="1" applyAlignment="1">
      <alignment horizontal="center" vertical="center" wrapText="1"/>
    </xf>
    <xf numFmtId="43" fontId="12" fillId="0" borderId="0" xfId="10" applyFont="1"/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5" fillId="0" borderId="23" xfId="10" applyNumberFormat="1" applyFont="1" applyFill="1" applyBorder="1" applyAlignment="1">
      <alignment horizontal="center" vertical="center" wrapText="1"/>
    </xf>
    <xf numFmtId="0" fontId="15" fillId="0" borderId="16" xfId="10" applyNumberFormat="1" applyFont="1" applyFill="1" applyBorder="1" applyAlignment="1">
      <alignment horizontal="center" vertical="center" wrapText="1"/>
    </xf>
    <xf numFmtId="0" fontId="15" fillId="0" borderId="17" xfId="10" applyNumberFormat="1" applyFont="1" applyFill="1" applyBorder="1" applyAlignment="1">
      <alignment horizontal="center" vertical="center" wrapText="1"/>
    </xf>
    <xf numFmtId="43" fontId="4" fillId="0" borderId="11" xfId="10" applyFont="1" applyFill="1" applyBorder="1" applyAlignment="1">
      <alignment horizontal="center" vertical="center" wrapText="1"/>
    </xf>
    <xf numFmtId="43" fontId="6" fillId="0" borderId="26" xfId="10" applyFont="1" applyFill="1" applyBorder="1" applyAlignment="1">
      <alignment horizontal="center" vertical="center" wrapText="1"/>
    </xf>
    <xf numFmtId="2" fontId="18" fillId="0" borderId="10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wrapText="1"/>
    </xf>
    <xf numFmtId="3" fontId="17" fillId="3" borderId="22" xfId="1" applyNumberFormat="1" applyFont="1" applyFill="1" applyBorder="1" applyAlignment="1">
      <alignment horizontal="center" vertical="center" wrapText="1"/>
    </xf>
    <xf numFmtId="166" fontId="16" fillId="3" borderId="22" xfId="1" applyNumberFormat="1" applyFont="1" applyFill="1" applyBorder="1" applyAlignment="1">
      <alignment horizontal="center" vertical="center" wrapText="1"/>
    </xf>
    <xf numFmtId="0" fontId="18" fillId="5" borderId="10" xfId="1" applyFont="1" applyFill="1" applyBorder="1" applyAlignment="1">
      <alignment horizontal="right" vertical="center" wrapText="1"/>
    </xf>
    <xf numFmtId="0" fontId="7" fillId="2" borderId="10" xfId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5" fillId="0" borderId="27" xfId="10" applyNumberFormat="1" applyFont="1" applyFill="1" applyBorder="1" applyAlignment="1">
      <alignment horizontal="center" vertical="center" wrapText="1"/>
    </xf>
    <xf numFmtId="43" fontId="4" fillId="0" borderId="28" xfId="10" applyFont="1" applyFill="1" applyBorder="1" applyAlignment="1">
      <alignment horizontal="center" vertical="center" wrapText="1"/>
    </xf>
    <xf numFmtId="1" fontId="18" fillId="2" borderId="10" xfId="1" applyNumberFormat="1" applyFont="1" applyFill="1" applyBorder="1" applyAlignment="1">
      <alignment horizontal="center" vertical="center"/>
    </xf>
    <xf numFmtId="0" fontId="17" fillId="4" borderId="16" xfId="1" applyFont="1" applyFill="1" applyBorder="1" applyAlignment="1">
      <alignment horizontal="center" vertical="center" wrapText="1"/>
    </xf>
    <xf numFmtId="0" fontId="17" fillId="4" borderId="17" xfId="1" applyFont="1" applyFill="1" applyBorder="1" applyAlignment="1">
      <alignment horizontal="right" vertical="center" wrapText="1" indent="1"/>
    </xf>
    <xf numFmtId="0" fontId="17" fillId="4" borderId="17" xfId="1" applyFont="1" applyFill="1" applyBorder="1" applyAlignment="1">
      <alignment horizontal="center" vertical="center"/>
    </xf>
    <xf numFmtId="4" fontId="22" fillId="4" borderId="17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/>
    </xf>
    <xf numFmtId="2" fontId="4" fillId="6" borderId="20" xfId="1" applyNumberFormat="1" applyFont="1" applyFill="1" applyBorder="1" applyAlignment="1">
      <alignment horizontal="center" vertical="center" wrapText="1"/>
    </xf>
    <xf numFmtId="2" fontId="4" fillId="7" borderId="20" xfId="1" applyNumberFormat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right" vertical="center" wrapText="1"/>
    </xf>
    <xf numFmtId="43" fontId="4" fillId="0" borderId="20" xfId="10" applyFont="1" applyFill="1" applyBorder="1" applyAlignment="1">
      <alignment horizontal="right" vertical="center" wrapText="1"/>
    </xf>
    <xf numFmtId="43" fontId="4" fillId="7" borderId="20" xfId="10" applyFont="1" applyFill="1" applyBorder="1" applyAlignment="1">
      <alignment horizontal="right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vertical="center" wrapText="1"/>
    </xf>
    <xf numFmtId="0" fontId="3" fillId="6" borderId="6" xfId="1" applyFont="1" applyFill="1" applyBorder="1" applyAlignment="1">
      <alignment horizontal="center" vertical="center" wrapText="1"/>
    </xf>
    <xf numFmtId="43" fontId="3" fillId="6" borderId="19" xfId="10" applyFont="1" applyFill="1" applyBorder="1" applyAlignment="1">
      <alignment horizontal="right" vertical="center" wrapText="1"/>
    </xf>
    <xf numFmtId="43" fontId="3" fillId="6" borderId="11" xfId="10" applyFont="1" applyFill="1" applyBorder="1" applyAlignment="1">
      <alignment horizontal="center" vertical="center" wrapText="1"/>
    </xf>
    <xf numFmtId="43" fontId="3" fillId="6" borderId="6" xfId="10" applyFont="1" applyFill="1" applyBorder="1" applyAlignment="1">
      <alignment horizontal="center" vertical="center" wrapText="1"/>
    </xf>
    <xf numFmtId="43" fontId="3" fillId="6" borderId="28" xfId="10" applyFont="1" applyFill="1" applyBorder="1" applyAlignment="1">
      <alignment horizontal="center" vertical="center" wrapText="1"/>
    </xf>
    <xf numFmtId="43" fontId="3" fillId="6" borderId="12" xfId="10" applyFont="1" applyFill="1" applyBorder="1" applyAlignment="1">
      <alignment horizontal="center" vertical="center" wrapText="1"/>
    </xf>
    <xf numFmtId="43" fontId="3" fillId="6" borderId="1" xfId="1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49" fontId="26" fillId="0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vertical="center" wrapText="1"/>
    </xf>
    <xf numFmtId="0" fontId="26" fillId="2" borderId="1" xfId="1" applyFont="1" applyFill="1" applyBorder="1" applyAlignment="1">
      <alignment horizontal="center" vertical="center"/>
    </xf>
    <xf numFmtId="4" fontId="26" fillId="2" borderId="1" xfId="1" applyNumberFormat="1" applyFont="1" applyFill="1" applyBorder="1" applyAlignment="1">
      <alignment horizontal="center" vertical="center" wrapText="1"/>
    </xf>
    <xf numFmtId="43" fontId="26" fillId="0" borderId="20" xfId="10" applyFont="1" applyFill="1" applyBorder="1" applyAlignment="1">
      <alignment horizontal="right" vertical="center" wrapText="1"/>
    </xf>
    <xf numFmtId="4" fontId="26" fillId="2" borderId="1" xfId="1" applyNumberFormat="1" applyFont="1" applyFill="1" applyBorder="1" applyAlignment="1">
      <alignment horizontal="right" vertical="center" wrapText="1"/>
    </xf>
    <xf numFmtId="43" fontId="26" fillId="0" borderId="12" xfId="10" applyFont="1" applyFill="1" applyBorder="1" applyAlignment="1">
      <alignment horizontal="center" vertical="center" wrapText="1"/>
    </xf>
    <xf numFmtId="43" fontId="26" fillId="0" borderId="11" xfId="10" applyFont="1" applyFill="1" applyBorder="1" applyAlignment="1">
      <alignment horizontal="center" vertical="center" wrapText="1"/>
    </xf>
    <xf numFmtId="43" fontId="26" fillId="0" borderId="6" xfId="10" applyFont="1" applyFill="1" applyBorder="1" applyAlignment="1">
      <alignment horizontal="center" vertical="center" wrapText="1"/>
    </xf>
    <xf numFmtId="43" fontId="26" fillId="0" borderId="28" xfId="10" applyFont="1" applyFill="1" applyBorder="1" applyAlignment="1">
      <alignment horizontal="center" vertical="center" wrapText="1"/>
    </xf>
    <xf numFmtId="0" fontId="22" fillId="6" borderId="10" xfId="1" applyFont="1" applyFill="1" applyBorder="1" applyAlignment="1">
      <alignment horizontal="left" vertical="center" wrapText="1"/>
    </xf>
    <xf numFmtId="2" fontId="18" fillId="6" borderId="10" xfId="1" applyNumberFormat="1" applyFont="1" applyFill="1" applyBorder="1" applyAlignment="1">
      <alignment horizontal="center" vertical="center"/>
    </xf>
    <xf numFmtId="4" fontId="4" fillId="6" borderId="1" xfId="1" applyNumberFormat="1" applyFont="1" applyFill="1" applyBorder="1" applyAlignment="1">
      <alignment horizontal="center" vertical="center" wrapText="1"/>
    </xf>
    <xf numFmtId="43" fontId="4" fillId="6" borderId="12" xfId="10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/>
    </xf>
    <xf numFmtId="49" fontId="3" fillId="6" borderId="11" xfId="1" applyNumberFormat="1" applyFont="1" applyFill="1" applyBorder="1" applyAlignment="1">
      <alignment horizontal="center" vertical="center" wrapText="1"/>
    </xf>
    <xf numFmtId="43" fontId="3" fillId="6" borderId="19" xfId="10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left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2" fontId="18" fillId="6" borderId="1" xfId="1" applyNumberFormat="1" applyFont="1" applyFill="1" applyBorder="1" applyAlignment="1">
      <alignment horizontal="center" vertical="center"/>
    </xf>
    <xf numFmtId="0" fontId="18" fillId="6" borderId="1" xfId="1" applyFont="1" applyFill="1" applyBorder="1" applyAlignment="1">
      <alignment horizontal="center" vertical="center"/>
    </xf>
    <xf numFmtId="43" fontId="4" fillId="6" borderId="1" xfId="10" applyFont="1" applyFill="1" applyBorder="1" applyAlignment="1">
      <alignment horizontal="center" vertical="center" wrapText="1"/>
    </xf>
    <xf numFmtId="4" fontId="3" fillId="4" borderId="17" xfId="1" applyNumberFormat="1" applyFont="1" applyFill="1" applyBorder="1" applyAlignment="1">
      <alignment horizontal="center" vertical="center" wrapText="1"/>
    </xf>
    <xf numFmtId="165" fontId="3" fillId="4" borderId="16" xfId="1" applyNumberFormat="1" applyFont="1" applyFill="1" applyBorder="1" applyAlignment="1">
      <alignment horizontal="center" vertical="center" wrapText="1"/>
    </xf>
    <xf numFmtId="43" fontId="3" fillId="4" borderId="29" xfId="10" applyFont="1" applyFill="1" applyBorder="1" applyAlignment="1">
      <alignment horizontal="center" vertical="center" wrapText="1"/>
    </xf>
    <xf numFmtId="168" fontId="22" fillId="3" borderId="30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0" fontId="28" fillId="0" borderId="0" xfId="1" applyFont="1" applyFill="1"/>
    <xf numFmtId="4" fontId="3" fillId="6" borderId="6" xfId="1" applyNumberFormat="1" applyFont="1" applyFill="1" applyBorder="1" applyAlignment="1">
      <alignment horizontal="right" vertical="center" wrapText="1"/>
    </xf>
    <xf numFmtId="43" fontId="3" fillId="6" borderId="12" xfId="10" applyFont="1" applyFill="1" applyBorder="1" applyAlignment="1">
      <alignment horizontal="right" vertical="center" wrapText="1"/>
    </xf>
    <xf numFmtId="43" fontId="3" fillId="6" borderId="11" xfId="10" applyFont="1" applyFill="1" applyBorder="1" applyAlignment="1">
      <alignment horizontal="right" vertical="center" wrapText="1"/>
    </xf>
    <xf numFmtId="43" fontId="3" fillId="6" borderId="28" xfId="10" applyFont="1" applyFill="1" applyBorder="1" applyAlignment="1">
      <alignment horizontal="right" vertical="center" wrapText="1"/>
    </xf>
    <xf numFmtId="43" fontId="26" fillId="0" borderId="11" xfId="10" applyFont="1" applyFill="1" applyBorder="1" applyAlignment="1">
      <alignment horizontal="right" vertical="center" wrapText="1"/>
    </xf>
    <xf numFmtId="43" fontId="26" fillId="0" borderId="6" xfId="10" applyFont="1" applyFill="1" applyBorder="1" applyAlignment="1">
      <alignment horizontal="right" vertical="center" wrapText="1"/>
    </xf>
    <xf numFmtId="43" fontId="26" fillId="0" borderId="28" xfId="10" applyFont="1" applyFill="1" applyBorder="1" applyAlignment="1">
      <alignment horizontal="right" vertical="center" wrapText="1"/>
    </xf>
    <xf numFmtId="2" fontId="26" fillId="2" borderId="10" xfId="1" applyNumberFormat="1" applyFont="1" applyFill="1" applyBorder="1" applyAlignment="1">
      <alignment horizontal="center" vertical="center"/>
    </xf>
    <xf numFmtId="2" fontId="26" fillId="7" borderId="20" xfId="1" applyNumberFormat="1" applyFont="1" applyFill="1" applyBorder="1" applyAlignment="1">
      <alignment horizontal="center" vertical="center" wrapText="1"/>
    </xf>
    <xf numFmtId="2" fontId="4" fillId="7" borderId="20" xfId="1" applyNumberFormat="1" applyFont="1" applyFill="1" applyBorder="1" applyAlignment="1">
      <alignment horizontal="right" vertical="center" wrapText="1"/>
    </xf>
    <xf numFmtId="4" fontId="29" fillId="2" borderId="1" xfId="1" applyNumberFormat="1" applyFont="1" applyFill="1" applyBorder="1" applyAlignment="1">
      <alignment horizontal="right" vertical="center" wrapText="1"/>
    </xf>
    <xf numFmtId="43" fontId="26" fillId="7" borderId="20" xfId="10" applyFont="1" applyFill="1" applyBorder="1" applyAlignment="1">
      <alignment horizontal="right" vertical="center" wrapText="1"/>
    </xf>
    <xf numFmtId="43" fontId="26" fillId="0" borderId="12" xfId="10" applyFont="1" applyFill="1" applyBorder="1" applyAlignment="1">
      <alignment horizontal="right" vertical="center" wrapText="1"/>
    </xf>
    <xf numFmtId="2" fontId="26" fillId="6" borderId="10" xfId="1" applyNumberFormat="1" applyFont="1" applyFill="1" applyBorder="1" applyAlignment="1">
      <alignment horizontal="center" vertical="center"/>
    </xf>
    <xf numFmtId="0" fontId="26" fillId="6" borderId="6" xfId="1" applyFont="1" applyFill="1" applyBorder="1" applyAlignment="1">
      <alignment horizontal="center" vertical="center"/>
    </xf>
    <xf numFmtId="2" fontId="26" fillId="0" borderId="10" xfId="1" applyNumberFormat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4" fontId="26" fillId="0" borderId="1" xfId="1" applyNumberFormat="1" applyFont="1" applyFill="1" applyBorder="1" applyAlignment="1">
      <alignment horizontal="center" vertical="center" wrapText="1"/>
    </xf>
    <xf numFmtId="2" fontId="26" fillId="7" borderId="20" xfId="1" applyNumberFormat="1" applyFont="1" applyFill="1" applyBorder="1" applyAlignment="1">
      <alignment vertical="center" wrapText="1"/>
    </xf>
    <xf numFmtId="4" fontId="29" fillId="8" borderId="1" xfId="1" applyNumberFormat="1" applyFont="1" applyFill="1" applyBorder="1" applyAlignment="1">
      <alignment vertical="center" wrapText="1"/>
    </xf>
    <xf numFmtId="4" fontId="26" fillId="0" borderId="20" xfId="1" applyNumberFormat="1" applyFont="1" applyFill="1" applyBorder="1" applyAlignment="1">
      <alignment horizontal="right" vertical="center" wrapText="1"/>
    </xf>
    <xf numFmtId="43" fontId="3" fillId="6" borderId="13" xfId="10" applyFont="1" applyFill="1" applyBorder="1" applyAlignment="1">
      <alignment horizontal="center" vertical="center" wrapText="1"/>
    </xf>
    <xf numFmtId="4" fontId="3" fillId="6" borderId="19" xfId="1" applyNumberFormat="1" applyFont="1" applyFill="1" applyBorder="1" applyAlignment="1">
      <alignment horizontal="right" vertical="center" wrapText="1"/>
    </xf>
    <xf numFmtId="4" fontId="26" fillId="0" borderId="1" xfId="1" applyNumberFormat="1" applyFont="1" applyFill="1" applyBorder="1" applyAlignment="1">
      <alignment horizontal="right" vertical="center" wrapText="1"/>
    </xf>
    <xf numFmtId="43" fontId="3" fillId="6" borderId="31" xfId="10" applyFont="1" applyFill="1" applyBorder="1" applyAlignment="1">
      <alignment horizontal="center" vertical="center" wrapText="1"/>
    </xf>
    <xf numFmtId="43" fontId="3" fillId="6" borderId="20" xfId="10" applyFont="1" applyFill="1" applyBorder="1" applyAlignment="1">
      <alignment horizontal="right" vertical="center" wrapText="1"/>
    </xf>
    <xf numFmtId="4" fontId="3" fillId="6" borderId="1" xfId="1" applyNumberFormat="1" applyFont="1" applyFill="1" applyBorder="1" applyAlignment="1">
      <alignment horizontal="right" vertical="center" wrapText="1"/>
    </xf>
    <xf numFmtId="43" fontId="4" fillId="0" borderId="8" xfId="10" applyFont="1" applyFill="1" applyBorder="1" applyAlignment="1">
      <alignment horizontal="center" vertical="center" wrapText="1"/>
    </xf>
    <xf numFmtId="43" fontId="4" fillId="6" borderId="8" xfId="10" applyFont="1" applyFill="1" applyBorder="1" applyAlignment="1">
      <alignment horizontal="center" vertical="center" wrapText="1"/>
    </xf>
    <xf numFmtId="2" fontId="3" fillId="6" borderId="20" xfId="1" applyNumberFormat="1" applyFont="1" applyFill="1" applyBorder="1" applyAlignment="1">
      <alignment horizontal="right" vertical="center" wrapText="1"/>
    </xf>
    <xf numFmtId="43" fontId="3" fillId="4" borderId="33" xfId="10" applyFont="1" applyFill="1" applyBorder="1" applyAlignment="1">
      <alignment horizontal="center" vertical="center" wrapText="1"/>
    </xf>
    <xf numFmtId="43" fontId="3" fillId="4" borderId="27" xfId="10" applyFont="1" applyFill="1" applyBorder="1" applyAlignment="1">
      <alignment horizontal="center" vertical="center" wrapText="1"/>
    </xf>
    <xf numFmtId="43" fontId="3" fillId="4" borderId="32" xfId="10" applyFont="1" applyFill="1" applyBorder="1" applyAlignment="1">
      <alignment horizontal="center" vertical="center" wrapText="1"/>
    </xf>
    <xf numFmtId="4" fontId="18" fillId="2" borderId="10" xfId="1" applyNumberFormat="1" applyFont="1" applyFill="1" applyBorder="1" applyAlignment="1">
      <alignment horizontal="right" vertical="center" wrapText="1"/>
    </xf>
    <xf numFmtId="4" fontId="18" fillId="6" borderId="9" xfId="1" applyNumberFormat="1" applyFont="1" applyFill="1" applyBorder="1" applyAlignment="1">
      <alignment horizontal="right" vertical="center" wrapText="1"/>
    </xf>
    <xf numFmtId="2" fontId="4" fillId="7" borderId="7" xfId="1" applyNumberFormat="1" applyFont="1" applyFill="1" applyBorder="1" applyAlignment="1">
      <alignment horizontal="right" vertical="center" wrapText="1"/>
    </xf>
    <xf numFmtId="2" fontId="4" fillId="6" borderId="7" xfId="1" applyNumberFormat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right" vertical="center" wrapText="1"/>
    </xf>
    <xf numFmtId="43" fontId="3" fillId="6" borderId="5" xfId="10" applyFont="1" applyFill="1" applyBorder="1" applyAlignment="1">
      <alignment horizontal="right" vertical="center" wrapText="1"/>
    </xf>
    <xf numFmtId="43" fontId="3" fillId="6" borderId="6" xfId="10" applyFont="1" applyFill="1" applyBorder="1" applyAlignment="1">
      <alignment horizontal="right" vertical="center" wrapText="1"/>
    </xf>
    <xf numFmtId="43" fontId="4" fillId="0" borderId="12" xfId="10" applyFont="1" applyFill="1" applyBorder="1" applyAlignment="1">
      <alignment horizontal="right" vertical="center" wrapText="1"/>
    </xf>
    <xf numFmtId="43" fontId="4" fillId="0" borderId="11" xfId="10" applyFont="1" applyFill="1" applyBorder="1" applyAlignment="1">
      <alignment horizontal="right" vertical="center" wrapText="1"/>
    </xf>
    <xf numFmtId="43" fontId="4" fillId="0" borderId="6" xfId="10" applyFont="1" applyFill="1" applyBorder="1" applyAlignment="1">
      <alignment horizontal="right" vertical="center" wrapText="1"/>
    </xf>
    <xf numFmtId="43" fontId="4" fillId="0" borderId="28" xfId="10" applyFont="1" applyFill="1" applyBorder="1" applyAlignment="1">
      <alignment horizontal="right" vertical="center" wrapText="1"/>
    </xf>
    <xf numFmtId="0" fontId="3" fillId="6" borderId="6" xfId="1" applyFont="1" applyFill="1" applyBorder="1" applyAlignment="1">
      <alignment horizontal="right" vertical="center" wrapText="1"/>
    </xf>
    <xf numFmtId="43" fontId="4" fillId="0" borderId="7" xfId="10" applyFont="1" applyFill="1" applyBorder="1" applyAlignment="1">
      <alignment horizontal="center" vertical="center" wrapText="1"/>
    </xf>
    <xf numFmtId="43" fontId="4" fillId="6" borderId="7" xfId="10" applyFont="1" applyFill="1" applyBorder="1" applyAlignment="1">
      <alignment horizontal="center" vertical="center" wrapText="1"/>
    </xf>
    <xf numFmtId="0" fontId="26" fillId="2" borderId="10" xfId="1" applyFont="1" applyFill="1" applyBorder="1" applyAlignment="1">
      <alignment horizontal="left" vertical="center" wrapText="1"/>
    </xf>
    <xf numFmtId="0" fontId="26" fillId="5" borderId="10" xfId="1" applyFont="1" applyFill="1" applyBorder="1" applyAlignment="1">
      <alignment horizontal="left" vertical="center" wrapText="1"/>
    </xf>
    <xf numFmtId="43" fontId="3" fillId="6" borderId="13" xfId="10" applyFont="1" applyFill="1" applyBorder="1" applyAlignment="1">
      <alignment horizontal="right" vertical="center" wrapText="1"/>
    </xf>
    <xf numFmtId="43" fontId="3" fillId="6" borderId="1" xfId="10" applyFont="1" applyFill="1" applyBorder="1" applyAlignment="1">
      <alignment horizontal="right" vertical="center" wrapText="1"/>
    </xf>
    <xf numFmtId="43" fontId="4" fillId="6" borderId="19" xfId="10" applyFont="1" applyFill="1" applyBorder="1" applyAlignment="1">
      <alignment horizontal="center" vertical="center" wrapText="1"/>
    </xf>
    <xf numFmtId="43" fontId="4" fillId="6" borderId="31" xfId="10" applyFont="1" applyFill="1" applyBorder="1" applyAlignment="1">
      <alignment horizontal="center" vertical="center" wrapText="1"/>
    </xf>
    <xf numFmtId="4" fontId="27" fillId="6" borderId="1" xfId="1" applyNumberFormat="1" applyFont="1" applyFill="1" applyBorder="1" applyAlignment="1">
      <alignment horizontal="center" vertical="center" wrapText="1"/>
    </xf>
    <xf numFmtId="0" fontId="27" fillId="9" borderId="6" xfId="1" applyFont="1" applyFill="1" applyBorder="1" applyAlignment="1">
      <alignment horizontal="center" vertical="center"/>
    </xf>
    <xf numFmtId="2" fontId="30" fillId="2" borderId="10" xfId="1" applyNumberFormat="1" applyFont="1" applyFill="1" applyBorder="1" applyAlignment="1">
      <alignment horizontal="center" vertical="center"/>
    </xf>
    <xf numFmtId="43" fontId="27" fillId="0" borderId="20" xfId="10" applyFont="1" applyFill="1" applyBorder="1" applyAlignment="1">
      <alignment horizontal="right" vertical="center" wrapText="1"/>
    </xf>
    <xf numFmtId="43" fontId="27" fillId="0" borderId="11" xfId="10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horizontal="right" vertical="center" wrapText="1"/>
    </xf>
    <xf numFmtId="2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4" fontId="18" fillId="0" borderId="9" xfId="1" applyNumberFormat="1" applyFont="1" applyFill="1" applyBorder="1" applyAlignment="1">
      <alignment horizontal="center" vertical="center" wrapText="1"/>
    </xf>
    <xf numFmtId="43" fontId="6" fillId="0" borderId="7" xfId="10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43" fontId="26" fillId="0" borderId="12" xfId="1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68" fontId="16" fillId="0" borderId="0" xfId="1" applyNumberFormat="1" applyFont="1"/>
    <xf numFmtId="168" fontId="19" fillId="0" borderId="0" xfId="1" applyNumberFormat="1" applyFont="1" applyFill="1"/>
    <xf numFmtId="0" fontId="14" fillId="0" borderId="34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15" fillId="0" borderId="35" xfId="1" applyFont="1" applyFill="1" applyBorder="1" applyAlignment="1">
      <alignment horizontal="center" vertical="center" wrapText="1"/>
    </xf>
    <xf numFmtId="3" fontId="17" fillId="3" borderId="18" xfId="1" applyNumberFormat="1" applyFont="1" applyFill="1" applyBorder="1" applyAlignment="1">
      <alignment horizontal="center" vertical="center" wrapText="1"/>
    </xf>
    <xf numFmtId="166" fontId="3" fillId="6" borderId="13" xfId="1" applyNumberFormat="1" applyFont="1" applyFill="1" applyBorder="1" applyAlignment="1">
      <alignment horizontal="right" vertical="center" wrapText="1"/>
    </xf>
    <xf numFmtId="4" fontId="26" fillId="2" borderId="36" xfId="1" applyNumberFormat="1" applyFont="1" applyFill="1" applyBorder="1" applyAlignment="1">
      <alignment horizontal="right" vertical="center" wrapText="1"/>
    </xf>
    <xf numFmtId="3" fontId="18" fillId="2" borderId="13" xfId="1" applyNumberFormat="1" applyFont="1" applyFill="1" applyBorder="1" applyAlignment="1">
      <alignment horizontal="right" vertical="center" wrapText="1"/>
    </xf>
    <xf numFmtId="4" fontId="18" fillId="2" borderId="13" xfId="1" applyNumberFormat="1" applyFont="1" applyFill="1" applyBorder="1" applyAlignment="1">
      <alignment horizontal="right" vertical="center" wrapText="1"/>
    </xf>
    <xf numFmtId="4" fontId="30" fillId="2" borderId="13" xfId="1" applyNumberFormat="1" applyFont="1" applyFill="1" applyBorder="1" applyAlignment="1">
      <alignment horizontal="right" vertical="center" wrapText="1"/>
    </xf>
    <xf numFmtId="4" fontId="26" fillId="2" borderId="36" xfId="1" applyNumberFormat="1" applyFont="1" applyFill="1" applyBorder="1" applyAlignment="1">
      <alignment horizontal="center" vertical="center" wrapText="1"/>
    </xf>
    <xf numFmtId="3" fontId="18" fillId="2" borderId="13" xfId="1" applyNumberFormat="1" applyFont="1" applyFill="1" applyBorder="1" applyAlignment="1">
      <alignment horizontal="center" vertical="center" wrapText="1"/>
    </xf>
    <xf numFmtId="4" fontId="18" fillId="2" borderId="13" xfId="1" applyNumberFormat="1" applyFont="1" applyFill="1" applyBorder="1" applyAlignment="1">
      <alignment horizontal="center" vertical="center" wrapText="1"/>
    </xf>
    <xf numFmtId="4" fontId="3" fillId="6" borderId="13" xfId="1" applyNumberFormat="1" applyFont="1" applyFill="1" applyBorder="1" applyAlignment="1">
      <alignment horizontal="right" vertical="center" wrapText="1"/>
    </xf>
    <xf numFmtId="4" fontId="26" fillId="2" borderId="13" xfId="1" applyNumberFormat="1" applyFont="1" applyFill="1" applyBorder="1" applyAlignment="1">
      <alignment horizontal="right" vertical="center" wrapText="1"/>
    </xf>
    <xf numFmtId="166" fontId="3" fillId="6" borderId="13" xfId="1" applyNumberFormat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horizontal="center" vertical="center" wrapText="1"/>
    </xf>
    <xf numFmtId="3" fontId="26" fillId="2" borderId="13" xfId="1" applyNumberFormat="1" applyFont="1" applyFill="1" applyBorder="1" applyAlignment="1">
      <alignment horizontal="center" vertical="center" wrapText="1"/>
    </xf>
    <xf numFmtId="4" fontId="26" fillId="6" borderId="13" xfId="1" applyNumberFormat="1" applyFont="1" applyFill="1" applyBorder="1" applyAlignment="1">
      <alignment horizontal="right" vertical="center" wrapText="1"/>
    </xf>
    <xf numFmtId="4" fontId="18" fillId="6" borderId="13" xfId="1" applyNumberFormat="1" applyFont="1" applyFill="1" applyBorder="1" applyAlignment="1">
      <alignment horizontal="center" vertical="center" wrapText="1"/>
    </xf>
    <xf numFmtId="4" fontId="26" fillId="2" borderId="13" xfId="1" applyNumberFormat="1" applyFont="1" applyFill="1" applyBorder="1" applyAlignment="1">
      <alignment horizontal="center" vertical="center" wrapText="1"/>
    </xf>
    <xf numFmtId="4" fontId="18" fillId="6" borderId="36" xfId="1" applyNumberFormat="1" applyFont="1" applyFill="1" applyBorder="1" applyAlignment="1">
      <alignment horizontal="right" vertical="center" wrapText="1"/>
    </xf>
    <xf numFmtId="4" fontId="18" fillId="0" borderId="36" xfId="1" applyNumberFormat="1" applyFont="1" applyFill="1" applyBorder="1" applyAlignment="1">
      <alignment horizontal="center" vertical="center" wrapText="1"/>
    </xf>
    <xf numFmtId="4" fontId="22" fillId="4" borderId="35" xfId="1" applyNumberFormat="1" applyFont="1" applyFill="1" applyBorder="1" applyAlignment="1">
      <alignment horizontal="center" vertical="center" wrapText="1"/>
    </xf>
    <xf numFmtId="166" fontId="3" fillId="6" borderId="10" xfId="1" applyNumberFormat="1" applyFont="1" applyFill="1" applyBorder="1" applyAlignment="1">
      <alignment horizontal="right" vertical="center" wrapText="1"/>
    </xf>
    <xf numFmtId="4" fontId="26" fillId="2" borderId="9" xfId="1" applyNumberFormat="1" applyFont="1" applyFill="1" applyBorder="1" applyAlignment="1">
      <alignment horizontal="right" vertical="center" wrapText="1"/>
    </xf>
    <xf numFmtId="3" fontId="18" fillId="2" borderId="10" xfId="1" applyNumberFormat="1" applyFont="1" applyFill="1" applyBorder="1" applyAlignment="1">
      <alignment horizontal="right" vertical="center" wrapText="1"/>
    </xf>
    <xf numFmtId="4" fontId="26" fillId="2" borderId="9" xfId="1" applyNumberFormat="1" applyFont="1" applyFill="1" applyBorder="1" applyAlignment="1">
      <alignment horizontal="center" vertical="center" wrapText="1"/>
    </xf>
    <xf numFmtId="3" fontId="18" fillId="2" borderId="10" xfId="1" applyNumberFormat="1" applyFont="1" applyFill="1" applyBorder="1" applyAlignment="1">
      <alignment horizontal="center" vertical="center" wrapText="1"/>
    </xf>
    <xf numFmtId="4" fontId="3" fillId="6" borderId="10" xfId="1" applyNumberFormat="1" applyFont="1" applyFill="1" applyBorder="1" applyAlignment="1">
      <alignment horizontal="right" vertical="center" wrapText="1"/>
    </xf>
    <xf numFmtId="4" fontId="26" fillId="2" borderId="10" xfId="1" applyNumberFormat="1" applyFont="1" applyFill="1" applyBorder="1" applyAlignment="1">
      <alignment horizontal="right" vertical="center" wrapText="1"/>
    </xf>
    <xf numFmtId="4" fontId="30" fillId="2" borderId="10" xfId="1" applyNumberFormat="1" applyFont="1" applyFill="1" applyBorder="1" applyAlignment="1">
      <alignment horizontal="right" vertical="center" wrapText="1"/>
    </xf>
    <xf numFmtId="4" fontId="18" fillId="2" borderId="10" xfId="1" applyNumberFormat="1" applyFont="1" applyFill="1" applyBorder="1" applyAlignment="1">
      <alignment horizontal="center" vertical="center" wrapText="1"/>
    </xf>
    <xf numFmtId="166" fontId="3" fillId="6" borderId="10" xfId="1" applyNumberFormat="1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 wrapText="1"/>
    </xf>
    <xf numFmtId="3" fontId="26" fillId="2" borderId="10" xfId="1" applyNumberFormat="1" applyFont="1" applyFill="1" applyBorder="1" applyAlignment="1">
      <alignment horizontal="center" vertical="center" wrapText="1"/>
    </xf>
    <xf numFmtId="4" fontId="26" fillId="6" borderId="10" xfId="1" applyNumberFormat="1" applyFont="1" applyFill="1" applyBorder="1" applyAlignment="1">
      <alignment horizontal="right" vertical="center" wrapText="1"/>
    </xf>
    <xf numFmtId="4" fontId="18" fillId="6" borderId="10" xfId="1" applyNumberFormat="1" applyFont="1" applyFill="1" applyBorder="1" applyAlignment="1">
      <alignment horizontal="center" vertical="center" wrapText="1"/>
    </xf>
    <xf numFmtId="4" fontId="26" fillId="2" borderId="10" xfId="1" applyNumberFormat="1" applyFont="1" applyFill="1" applyBorder="1" applyAlignment="1">
      <alignment horizontal="center" vertical="center" wrapText="1"/>
    </xf>
    <xf numFmtId="3" fontId="17" fillId="3" borderId="37" xfId="1" applyNumberFormat="1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right" vertical="center" wrapText="1"/>
    </xf>
    <xf numFmtId="4" fontId="18" fillId="2" borderId="1" xfId="1" applyNumberFormat="1" applyFont="1" applyFill="1" applyBorder="1" applyAlignment="1">
      <alignment horizontal="right" vertical="center" wrapText="1"/>
    </xf>
    <xf numFmtId="4" fontId="30" fillId="2" borderId="1" xfId="1" applyNumberFormat="1" applyFont="1" applyFill="1" applyBorder="1" applyAlignment="1">
      <alignment horizontal="right" vertical="center" wrapText="1"/>
    </xf>
    <xf numFmtId="4" fontId="18" fillId="2" borderId="1" xfId="1" applyNumberFormat="1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26" fillId="2" borderId="1" xfId="1" applyNumberFormat="1" applyFont="1" applyFill="1" applyBorder="1" applyAlignment="1">
      <alignment horizontal="center" vertical="center" wrapText="1"/>
    </xf>
    <xf numFmtId="4" fontId="26" fillId="6" borderId="1" xfId="1" applyNumberFormat="1" applyFont="1" applyFill="1" applyBorder="1" applyAlignment="1">
      <alignment horizontal="right" vertical="center" wrapText="1"/>
    </xf>
    <xf numFmtId="4" fontId="18" fillId="6" borderId="1" xfId="1" applyNumberFormat="1" applyFont="1" applyFill="1" applyBorder="1" applyAlignment="1">
      <alignment horizontal="center" vertical="center" wrapText="1"/>
    </xf>
    <xf numFmtId="4" fontId="18" fillId="6" borderId="1" xfId="1" applyNumberFormat="1" applyFont="1" applyFill="1" applyBorder="1" applyAlignment="1">
      <alignment horizontal="right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0" fontId="14" fillId="0" borderId="3" xfId="9" applyFont="1" applyFill="1" applyBorder="1" applyAlignment="1">
      <alignment horizontal="center" vertical="center" wrapText="1"/>
    </xf>
    <xf numFmtId="0" fontId="14" fillId="0" borderId="4" xfId="9" applyFont="1" applyFill="1" applyBorder="1" applyAlignment="1">
      <alignment horizontal="center" vertical="center"/>
    </xf>
    <xf numFmtId="0" fontId="14" fillId="0" borderId="5" xfId="9" applyFont="1" applyFill="1" applyBorder="1" applyAlignment="1">
      <alignment horizontal="center" vertical="center"/>
    </xf>
    <xf numFmtId="43" fontId="14" fillId="0" borderId="3" xfId="10" applyFont="1" applyFill="1" applyBorder="1" applyAlignment="1">
      <alignment horizontal="center" vertical="center"/>
    </xf>
    <xf numFmtId="43" fontId="14" fillId="0" borderId="4" xfId="10" applyFont="1" applyFill="1" applyBorder="1" applyAlignment="1">
      <alignment horizontal="center" vertical="center"/>
    </xf>
    <xf numFmtId="43" fontId="14" fillId="0" borderId="5" xfId="10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</cellXfs>
  <cellStyles count="11">
    <cellStyle name="Денежный 2 12" xfId="4"/>
    <cellStyle name="Обычный" xfId="0" builtinId="0"/>
    <cellStyle name="Обычный 12 6" xfId="1"/>
    <cellStyle name="Обычный 2" xfId="6"/>
    <cellStyle name="Обычный 2 13 2" xfId="3"/>
    <cellStyle name="Обычный 2 2" xfId="8"/>
    <cellStyle name="Обычный_ПОЛЫ 1" xfId="9"/>
    <cellStyle name="Финансовый" xfId="10" builtinId="3"/>
    <cellStyle name="Финансовый 11" xfId="2"/>
    <cellStyle name="Финансовый 2" xfId="7"/>
    <cellStyle name="Финансовый 2 2 11" xf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90;&#1088;&#1086;&#1080;&#1090;&#1077;&#1083;&#1100;&#1085;&#1072;&#1103;%20&#1082;&#1086;&#1084;&#1087;&#1072;&#1085;&#1080;&#1103;\Documents%20and%20Settings\bortnikova\&#1052;&#1086;&#1080;%20&#1076;&#1086;&#1082;&#1091;&#1084;&#1077;&#1085;&#1090;&#1099;\&#1051;&#1072;&#1088;&#1080;&#1089;&#1072;\&#1043;&#1040;&#1043;&#1040;&#1056;&#1048;&#1053;&#1040;%207\&#1044;&#1054;&#1043;&#1054;&#1042;&#1054;&#1056;&#1040;\&#1044;&#1054;&#1043;&#1054;&#1042;&#1054;&#1056;%20&#1057;&#1101;&#1090;&#1083;%20&#1057;&#1080;&#1090;&#1080;\&#1044;&#1054;&#1055;&#1067;%20&#1047;&#1040;&#1050;&#1040;&#1047;&#1063;&#1048;&#1050;\&#1044;&#1057;%20&#8470;37\21.11.11\&#1053;&#1057;&#1050;-&#1052;&#1086;&#1085;&#1086;&#1083;&#1080;&#1090;\&#1044;&#1057;%2015.%20&#1056;&#1072;&#1073;&#1086;&#1090;&#1099;%20&#1087;&#1086;%20&#1072;&#1082;&#1090;&#1091;%20&#1086;&#1090;%2007.04.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Users\&#1040;&#1085;&#1076;&#1088;&#1077;&#1081;\Desktop\&#1053;&#1086;&#1074;&#1072;&#1103;%20&#1087;&#1072;&#1087;&#1082;&#1072;%20(8)\&#1050;&#1086;&#1087;&#1080;&#1103;%201-&#1081;%20&#1055;&#1088;&#1077;&#1076;&#1087;&#1086;&#1088;&#1090;&#1086;&#1074;&#1099;&#1081;%2015.12.17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hernova_IA\Desktop\&#1041;&#1102;&#1076;&#1078;&#1077;&#1090;&#1099;\&#1055;&#1088;&#1080;&#1084;&#1086;&#1088;&#1089;&#1082;&#1080;&#1081;%2046\&#1041;&#1102;&#1076;&#1078;&#1077;&#1090;%20&#1055;&#1088;&#1080;&#1084;&#1086;&#1088;&#1089;&#1082;&#1080;&#1081;%2022.07.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rina%20Chernova\CloudStation\&#1057;&#1077;&#1090;&#1077;&#1083;\&#1041;&#1102;&#1076;&#1078;&#1077;&#1090;&#1099;\&#1052;&#1080;&#1088;&#1072;%2037\&#1041;&#1102;&#1076;&#1078;&#1077;&#1090;%20&#1052;&#1080;&#1088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&#1082;%20&#1090;&#1077;&#1085;&#1076;&#1077;&#1088;&#1091;\&#1041;&#1102;&#1076;&#1078;&#1077;&#1090;&#1099;\&#1052;&#1091;&#1088;&#1080;&#1085;&#1086;\&#1084;&#1091;&#1088;&#1080;&#1085;&#1086;%206%20&#1086;&#1095;\&#1041;&#1102;&#1076;&#1078;&#1077;&#1090;%20&#1052;&#1091;&#1088;&#1080;&#1085;&#1086;%206&#1086;&#1095;%2028.12.2015%20(&#1086;&#1090;&#1082;&#1086;&#1088;.%20&#1073;&#1083;&#1072;&#1075;)-&#1085;&#1077;%20&#1087;&#1086;&#1076;&#1087;&#1080;&#10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&#1057;&#1090;&#1088;&#1086;&#1080;&#1090;&#1077;&#1083;&#1100;&#1085;&#1072;&#1103;%20&#1050;&#1086;&#1084;&#1087;&#1072;&#1085;&#1080;&#1103;\&#1082;%20&#1090;&#1077;&#1085;&#1076;&#1077;&#1088;&#1091;\&#1041;&#1102;&#1076;&#1078;&#1077;&#1090;&#1099;\&#1050;&#1072;&#1084;&#1077;&#1085;&#1082;&#1072;\&#1050;&#1072;&#1084;&#1077;&#1085;&#1082;&#1072;%203&#1086;&#1095;\&#1041;&#1102;&#1076;&#1078;&#1077;&#1090;%20&#1050;&#1072;&#1084;&#1077;&#1085;&#1082;&#1072;%203&#1086;&#1095;%20_22.03.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&#1044;&#1072;&#1085;&#1085;&#1099;&#1077;\&#1056;&#1040;&#1041;&#1054;&#1063;&#1048;&#1045;%20&#1044;&#1054;&#1050;&#1059;&#1052;&#1045;&#1053;&#1058;&#1067;\&#1050;&#1091;&#1076;&#1088;&#1086;&#1074;&#1086;\&#1050;&#1091;&#1076;&#1088;&#1086;&#1074;&#1086;%20XIII%20&#1087;&#1091;&#1089;&#1082;\&#1056;&#1072;&#1089;&#1095;&#1077;&#1090;&#1099;\&#1050;&#1080;&#1088;&#1087;&#1080;&#1095;&#1085;&#1072;&#1103;%20&#1082;&#1083;&#1072;&#1076;&#1082;&#1072;\&#1050;&#1086;&#1087;&#1080;&#1103;%20&#1041;&#1102;&#1076;&#1078;&#1077;&#1090;%20&#1050;&#1091;&#1076;&#1088;&#1086;&#1074;&#1086;%2013%20&#1087;&#1091;&#1089;&#1082;%2023%20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1;&#1102;&#1076;&#1078;&#1077;&#1090;%20&#1044;&#1077;&#1075;&#1090;&#1103;&#1088;&#1085;&#1099;&#1081;%2003.06.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Doci\&#1050;&#1083;&#1080;&#1084;&#1086;&#1074;%20&#1042;.&#1042;\&#1084;&#1086;&#1080;%20&#1086;&#1073;&#1098;&#1077;&#1082;&#1090;&#1099;\&#1056;&#1078;&#1077;&#1074;&#1082;&#1072;-&#1055;&#1086;&#1088;&#1086;&#1093;&#1086;&#1074;&#1099;&#1077;,%20&#1082;&#1074;.10,%20&#1082;&#1086;&#1088;&#1087;.31,%2032,%2036\&#1052;&#1086;&#1080;%20&#1076;&#1086;&#1082;&#1091;&#1084;&#1077;&#1085;&#1090;&#1099;\&#1045;&#1076;&#1080;&#1085;&#1072;&#1103;%20&#1056;&#1086;&#1089;&#1089;&#1080;&#1103;\&#1047;&#1072;&#1090;&#1088;&#1072;&#1090;&#1099;%20(&#1045;&#1076;&#1080;&#1085;&#1072;&#1103;%20&#1056;&#1086;&#1089;&#1089;&#1080;&#1103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profiles\&#1060;&#1057;&#1050;-&#1057;&#1050;\&#1060;&#1080;&#1085;&#1072;&#1085;&#1089;&#1086;&#1074;&#1086;-&#1101;&#1082;&#1086;&#1085;&#1086;&#1084;&#1080;&#1095;&#1077;&#1089;&#1082;&#1080;&#1081;%20&#1076;&#1077;&#1087;&#1072;&#1088;&#1090;&#1072;&#1084;&#1077;&#1085;&#1090;\&#1055;&#1083;&#1072;&#1085;&#1086;&#1074;&#1086;-&#1101;&#1082;&#1086;&#1085;&#1086;&#1084;&#1080;&#1095;&#1077;&#1089;&#1082;&#1080;&#1081;%20&#1086;&#1090;&#1076;&#1077;&#1083;\&#1069;&#1082;&#1089;&#1087;&#1088;&#1077;&#1089;&#1089;%20&#1086;&#1094;&#1077;&#1085;&#1082;&#1072;\1%20&#1055;&#1086;&#1076;&#1075;&#1086;&#1090;&#1086;&#1074;&#1080;&#1090;&#1077;&#1083;&#1100;&#1085;&#1072;&#1103;%20&#1089;&#1090;&#1072;&#1076;&#1080;&#1103;\&#1054;&#1087;&#1090;&#1080;&#1082;&#1086;&#1074;%203\1%20&#1055;&#1086;&#1076;&#1075;&#1086;&#1090;&#1086;&#1074;&#1080;&#1090;&#1077;&#1083;&#1100;&#1085;&#1072;&#1103;%20&#1089;&#1090;&#1072;&#1076;&#1080;&#1103;\&#1043;&#1083;&#1080;&#1085;&#1082;&#1080;%20&#1091;&#1083;,%20&#1075;%20&#1055;&#1091;&#1096;&#1082;&#1080;&#1085;\&#1043;&#1083;&#1080;&#1085;&#1082;&#1080;%20&#1091;&#1083;%20&#1076;16,%20&#1076;18%20&#1075;%20&#1055;&#1091;&#1096;&#1082;&#1080;&#1085;%2015-02-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pto_invest\Documents%20and%20Settings\finlara\Application%20Data\Microsoft\Excel\&#1043;&#1088;&#1072;&#1092;&#1080;&#1082;%20&#1055;&#1055;&#1056;%20&#1085;&#1072;%202004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Users\kavlak_ai\AppData\Local\Microsoft\Windows\Temporary%20Internet%20Files\Content.Outlook\SB8ZPCS9\&#1056;&#1072;&#1089;&#1095;&#1077;&#1090;%20&#1101;&#1083;&#1077;&#1082;&#1090;&#1088;&#1080;&#1095;&#1077;&#1089;&#1082;&#1080;&#1093;%20&#1085;&#1072;&#1075;&#1088;&#1091;&#1079;&#1086;&#1082;_&#1059;&#1089;&#1090;&#1100;%20&#1089;&#1083;&#1072;&#1074;&#1103;&#1085;&#1082;&#1072;%2017.0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60;&#1057;&#1050;-&#1057;&#1050;\Documents%20and%20Settings\finlara\Application%20Data\Microsoft\Excel\&#1043;&#1088;&#1072;&#1092;&#1080;&#1082;%20&#1055;&#1055;&#1056;%20&#1085;&#1072;%202004%20(version%20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pto_invest\&#1060;&#1057;&#1050;-&#1057;&#1050;\&#1060;&#1080;&#1085;&#1072;&#1085;&#1089;&#1086;&#1074;&#1086;-&#1101;&#1082;&#1086;&#1085;&#1086;&#1084;&#1080;&#1095;&#1077;&#1089;&#1082;&#1080;&#1081;%20&#1076;&#1077;&#1087;&#1072;&#1088;&#1090;&#1072;&#1084;&#1077;&#1085;&#1090;\&#1055;&#1083;&#1072;&#1085;&#1086;&#1074;&#1086;-&#1101;&#1082;&#1086;&#1085;&#1086;&#1084;&#1080;&#1095;&#1077;&#1089;&#1082;&#1080;&#1081;%20&#1086;&#1090;&#1076;&#1077;&#1083;\&#1069;&#1082;&#1089;&#1087;&#1088;&#1077;&#1089;&#1089;%20&#1086;&#1094;&#1077;&#1085;&#1082;&#1072;\1%20&#1055;&#1086;&#1076;&#1075;&#1086;&#1090;&#1086;&#1074;&#1080;&#1090;&#1077;&#1083;&#1100;&#1085;&#1072;&#1103;%20&#1089;&#1090;&#1072;&#1076;&#1080;&#1103;\&#1050;&#1086;&#1089;&#1090;&#1102;&#1096;&#1082;&#1086;%20&#1082;&#1074;&#1072;&#1088;&#1090;&#1083;&#1072;%2013-14-16%20&#1047;&#1042;&#1046;&#1044;\&#1050;&#1086;&#1089;&#1090;&#1102;&#1096;&#1082;&#1086;%20&#1091;&#1083;%20&#1076;15-3-&#104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o_invest\Documents%20and%20Settings\finlara\Application%20Data\Microsoft\Excel\&#1043;&#1088;&#1072;&#1092;&#1080;&#1082;%20&#1055;&#1055;&#1056;%20&#1085;&#1072;%202004%20(version%20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0;&#1057;&#1050;-&#1057;&#1050;\Documents%20and%20Settings\finlara\Application%20Data\Microsoft\Excel\&#1043;&#1088;&#1072;&#1092;&#1080;&#1082;%20&#1055;&#1055;&#1056;%20&#1085;&#1072;%202004%20(version%20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o_invest\&#1060;&#1057;&#1050;-&#1057;&#1050;\&#1060;&#1080;&#1085;&#1072;&#1085;&#1089;&#1086;&#1074;&#1086;-&#1101;&#1082;&#1086;&#1085;&#1086;&#1084;&#1080;&#1095;&#1077;&#1089;&#1082;&#1080;&#1081;%20&#1076;&#1077;&#1087;&#1072;&#1088;&#1090;&#1072;&#1084;&#1077;&#1085;&#1090;\&#1055;&#1083;&#1072;&#1085;&#1086;&#1074;&#1086;-&#1101;&#1082;&#1086;&#1085;&#1086;&#1084;&#1080;&#1095;&#1077;&#1089;&#1082;&#1080;&#1081;%20&#1086;&#1090;&#1076;&#1077;&#1083;\&#1069;&#1082;&#1089;&#1087;&#1088;&#1077;&#1089;&#1089;%20&#1086;&#1094;&#1077;&#1085;&#1082;&#1072;\1%20&#1055;&#1086;&#1076;&#1075;&#1086;&#1090;&#1086;&#1074;&#1080;&#1090;&#1077;&#1083;&#1100;&#1085;&#1072;&#1103;%20&#1089;&#1090;&#1072;&#1076;&#1080;&#1103;\&#1050;&#1086;&#1089;&#1090;&#1102;&#1096;&#1082;&#1086;%20&#1082;&#1074;&#1072;&#1088;&#1090;&#1083;&#1072;%2013-14-16%20&#1047;&#1042;&#1046;&#1044;\&#1050;&#1086;&#1089;&#1090;&#1102;&#1096;&#1082;&#1086;%20&#1091;&#1083;%20&#1076;15-3-&#104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60;&#1057;&#1050;-&#1057;&#1050;\&#1060;&#1080;&#1085;&#1072;&#1085;&#1089;&#1086;&#1074;&#1086;-&#1101;&#1082;&#1086;&#1085;&#1086;&#1084;&#1080;&#1095;&#1077;&#1089;&#1082;&#1080;&#1081;%20&#1076;&#1077;&#1087;&#1072;&#1088;&#1090;&#1072;&#1084;&#1077;&#1085;&#1090;\&#1055;&#1083;&#1072;&#1085;&#1086;&#1074;&#1086;-&#1101;&#1082;&#1086;&#1085;&#1086;&#1084;&#1080;&#1095;&#1077;&#1089;&#1082;&#1080;&#1081;%20&#1086;&#1090;&#1076;&#1077;&#1083;\&#1043;&#1088;&#1072;&#1092;&#1080;&#1082;&#1080;%20&#1089;&#1090;&#1088;&#1086;&#1080;&#1090;&#1077;&#1083;&#1100;&#1089;&#1090;&#1074;&#1072;\&#1044;&#1077;&#1082;&#1072;&#1073;&#1088;&#1100;%202002\&#1040;&#1088;&#1093;&#1080;&#1074;%20&#1075;&#1088;&#1072;&#1092;&#1080;&#1082;&#1086;&#1074;%20&#1089;&#1090;&#1088;&#1086;&#1080;&#1090;&#1077;&#1083;&#1100;&#1089;&#1074;&#1090;&#1072;\&#1043;&#1088;&#1072;&#1092;&#1080;&#1082;&#1080;%20&#1043;&#1072;&#1074;&#1088;&#1089;&#1082;&#1086;&#1081;%2015-1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profiles\Documents%20and%20Settings\finlara\Application%20Data\Microsoft\Excel\&#1043;&#1088;&#1072;&#1092;&#1080;&#1082;%20&#1055;&#1055;&#1056;%20&#1085;&#1072;%202004%20(version%20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60;&#1057;&#1050;-&#1057;&#1050;\&#1060;&#1080;&#1085;&#1072;&#1085;&#1089;&#1086;&#1074;&#1086;-&#1101;&#1082;&#1086;&#1085;&#1086;&#1084;&#1080;&#1095;&#1077;&#1089;&#1082;&#1080;&#1081;%20&#1076;&#1077;&#1087;&#1072;&#1088;&#1090;&#1072;&#1084;&#1077;&#1085;&#1090;\&#1055;&#1083;&#1072;&#1085;&#1086;&#1074;&#1086;-&#1101;&#1082;&#1086;&#1085;&#1086;&#1084;&#1080;&#1095;&#1077;&#1089;&#1082;&#1080;&#1081;%20&#1086;&#1090;&#1076;&#1077;&#1083;\&#1069;&#1082;&#1089;&#1087;&#1088;&#1077;&#1089;&#1089;%20&#1086;&#1094;&#1077;&#1085;&#1082;&#1072;\1%20&#1055;&#1086;&#1076;&#1075;&#1086;&#1090;&#1086;&#1074;&#1080;&#1090;&#1077;&#1083;&#1100;&#1085;&#1072;&#1103;%20&#1089;&#1090;&#1072;&#1076;&#1080;&#1103;\&#1054;&#1087;&#1090;&#1080;&#1082;&#1086;&#1074;%203\5%20&#1056;&#1077;&#1072;&#1083;&#1080;&#1079;&#1091;&#1077;&#1084;&#1099;&#1077;%20&#1087;&#1088;&#1086;&#1077;&#1082;&#1090;&#1099;\&#1043;&#1088;&#1072;&#1092;&#1090;&#1080;&#1086;\&#1043;&#1088;&#1072;&#1092;&#1090;&#1080;&#1086;%20&#1076;.5(&#1063;&#1072;&#1087;&#1099;&#1075;&#1080;&#1085;&#1072;)%20&#1088;&#1072;&#1073;&#1086;&#1095;&#1080;&#108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&#1044;&#1077;&#1087;&#1072;&#1088;&#1090;&#1072;&#1084;&#1077;&#1085;&#1090;%20&#1087;&#1086;&#1076;&#1075;&#1086;&#1090;&#1086;&#1074;&#1082;&#1080;%20&#1087;&#1088;&#1086;&#1077;&#1082;&#1090;&#1086;&#1074;\09.%20&#1054;&#1041;&#1069;&#1055;\&#1041;&#1102;&#1076;&#1078;&#1077;&#1090;&#1099;\&#1059;&#1089;&#1090;&#1100;-&#1057;&#1083;&#1072;&#1074;&#1103;&#1085;&#1082;&#1072;\&#1059;&#1057;%203%20&#1086;&#1095;\&#1062;&#1055;%20&#1074;%20&#1088;&#1072;&#1073;&#1086;&#1090;&#1077;\&#1041;&#1102;&#1076;&#1078;&#1077;&#1090;%20&#1091;&#1089;&#1090;&#1100;%20&#1089;&#1083;&#1072;&#1074;&#1103;&#1085;&#1082;&#1072;%203&#1086;&#1095;%2015.06.17!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60;&#1057;&#1050;-&#1057;&#1050;\&#1060;&#1080;&#1085;&#1072;&#1085;&#1089;&#1086;&#1074;&#1086;-&#1101;&#1082;&#1086;&#1085;&#1086;&#1084;&#1080;&#1095;&#1077;&#1089;&#1082;&#1080;&#1081;%20&#1076;&#1077;&#1087;&#1072;&#1088;&#1090;&#1072;&#1084;&#1077;&#1085;&#1090;\&#1055;&#1083;&#1072;&#1085;&#1086;&#1074;&#1086;-&#1101;&#1082;&#1086;&#1085;&#1086;&#1084;&#1080;&#1095;&#1077;&#1089;&#1082;&#1080;&#1081;%20&#1086;&#1090;&#1076;&#1077;&#1083;\&#1069;&#1082;&#1089;&#1087;&#1088;&#1077;&#1089;&#1089;%20&#1086;&#1094;&#1077;&#1085;&#1082;&#1072;\1%20&#1055;&#1086;&#1076;&#1075;&#1086;&#1090;&#1086;&#1074;&#1080;&#1090;&#1077;&#1083;&#1100;&#1085;&#1072;&#1103;%20&#1089;&#1090;&#1072;&#1076;&#1080;&#1103;\&#1054;&#1087;&#1090;&#1080;&#1082;&#1086;&#1074;%203\1%20&#1055;&#1086;&#1076;&#1075;&#1086;&#1090;&#1086;&#1074;&#1080;&#1090;&#1077;&#1083;&#1100;&#1085;&#1072;&#1103;%20&#1089;&#1090;&#1072;&#1076;&#1080;&#1103;\&#1043;&#1083;&#1080;&#1085;&#1082;&#1080;%20&#1091;&#1083;,%20&#1075;%20&#1055;&#1091;&#1096;&#1082;&#1080;&#1085;\&#1043;&#1083;&#1080;&#1085;&#1082;&#1080;%20&#1091;&#1083;%20&#1076;16,%20&#1076;18%20&#1075;%20&#1055;&#1091;&#1096;&#1082;&#1080;&#1085;%2015-02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Documents%20and%20Settings\finlara\Application%20Data\Microsoft\Excel\&#1043;&#1088;&#1072;&#1092;&#1080;&#1082;%20&#1055;&#1055;&#1056;%20&#1085;&#1072;%202004%20(version%20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Users\Irina%20Chernova\Downloads\&#1054;&#1090;&#1076;&#1077;&#1083;&#1082;&#1072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270C9A~1\AppData\Local\Temp\&#1050;&#1086;&#1087;&#1080;&#1103;%20&#1058;&#1047;%20&#1101;&#1083;&#1077;&#1082;&#1090;&#1088;&#1080;&#1082;&#1072;%20&#1090;&#1088;&#1091;&#1073;&#1082;&#1080;_23.0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04\c_disk\&#1052;&#1086;&#1080;%20&#1076;&#1086;&#1082;&#1091;&#1084;&#1077;&#1085;&#1090;&#1099;\&#1064;&#1072;&#1073;&#1083;&#1086;&#1085;&#1099;\&#1064;&#1040;&#1041;&#1051;&#1054;&#105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Ira\RBI\&#1073;&#1076;\25.09.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hernova_IA\Desktop\&#1041;&#1102;&#1076;&#1078;&#1077;&#1090;&#1099;\&#1050;&#1091;&#1076;&#1088;&#1086;&#1074;&#1086;\&#1082;&#1091;&#1076;&#1088;&#1086;&#1074;&#1086;%209\&#1062;&#1055;\&#1041;&#1102;&#1076;&#1078;&#1077;&#1090;%209-01.09.1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82;%20&#1090;&#1077;&#1085;&#1076;&#1077;&#1088;&#1091;\&#1041;&#1102;&#1076;&#1078;&#1077;&#1090;&#1099;\&#1050;&#1091;&#1076;&#1088;&#1086;&#1074;&#1086;\&#1050;&#1091;&#1076;&#1088;&#1086;&#1074;&#1086;%2013\&#1050;&#1086;&#1087;&#1080;&#1103;%20&#1041;&#1102;&#1076;&#1078;&#1077;&#1090;%20&#1050;&#1091;&#1076;&#1088;&#1086;&#1074;&#1086;%2013%20&#1087;&#1091;&#1089;&#1082;%2009%200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rina%20Chernova\CloudStation\&#1057;&#1077;&#1090;&#1077;&#1083;\&#1041;&#1102;&#1076;&#1078;&#1077;&#1090;&#1099;\&#1050;&#1086;&#1089;&#1072;&#1103;\&#1062;&#1055;\&#1041;&#1102;&#1076;&#1078;&#1077;&#1090;%20&#1050;&#1086;&#1089;&#1072;&#1103;%20&#1083;&#1080;&#1085;&#1080;&#1103;%2004.09.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rina%20Chernova\CloudStation\&#1057;&#1077;&#1090;&#1077;&#1083;\&#1041;&#1102;&#1076;&#1078;&#1077;&#1090;&#1099;\&#1053;&#1086;&#1074;&#1086;-&#1057;&#1077;&#1088;&#1075;&#1080;&#1077;&#1074;&#1086;\&#1053;&#1086;&#1074;&#1086;-&#1057;&#1077;&#1088;&#1075;&#1080;&#1077;&#1074;&#1086;%202&#1086;&#1095;\&#1041;&#1102;&#1076;&#1078;&#1077;&#1090;%20&#1053;&#1086;&#1074;&#1086;-&#1057;&#1077;&#1088;&#1075;&#1080;&#1077;&#1074;&#1086;%202%20&#1086;&#1095;%2018.03.16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&#1060;&#1057;&#1050;-&#1057;&#1050;\&#1060;&#1080;&#1085;&#1072;&#1085;&#1089;&#1086;&#1074;&#1086;-&#1101;&#1082;&#1086;&#1085;&#1086;&#1084;&#1080;&#1095;&#1077;&#1089;&#1082;&#1080;&#1081;%20&#1076;&#1077;&#1087;&#1072;&#1088;&#1090;&#1072;&#1084;&#1077;&#1085;&#1090;\&#1055;&#1083;&#1072;&#1085;&#1086;&#1074;&#1086;-&#1101;&#1082;&#1086;&#1085;&#1086;&#1084;&#1080;&#1095;&#1077;&#1089;&#1082;&#1080;&#1081;%20&#1086;&#1090;&#1076;&#1077;&#1083;\&#1069;&#1082;&#1086;&#1085;&#1086;&#1084;&#1080;&#1095;&#1077;&#1089;&#1082;&#1080;&#1081;%20&#1086;&#1090;&#1095;&#1077;&#1090;\2007\&#1050;&#1088;&#1072;&#1089;&#1085;&#1086;&#1087;&#1091;&#1090;&#1080;&#1083;&#1086;&#1074;&#1089;&#1082;&#1072;&#1103;\&#1050;&#1088;&#1072;&#1089;&#1085;&#1086;&#1087;&#1091;&#1090;&#1080;&#1083;&#1086;&#1074;&#1089;&#1082;&#1072;&#110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Documents%20and%20Settings\aleksandra_m\Desktop\&#1055;&#1088;&#1080;&#1073;&#1088;&#1077;&#1078;&#1085;&#1072;&#1103;-&#1050;&#1072;&#1088;&#1072;&#1074;&#1072;&#1085;&#1085;&#1072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89;&#1090;&#1088;&#1086;&#1080;&#1090;&#1077;&#1083;&#1100;&#1085;&#1072;&#1103;%20&#1082;&#1086;&#1084;&#1087;&#1072;&#1085;&#1080;&#1103;\Documents%20and%20Settings\bortnikova\&#1052;&#1086;&#1080;%20&#1076;&#1086;&#1082;&#1091;&#1084;&#1077;&#1085;&#1090;&#1099;\&#1051;&#1072;&#1088;&#1080;&#1089;&#1072;\&#1043;&#1040;&#1043;&#1040;&#1056;&#1048;&#1053;&#1040;%207\&#1044;&#1054;&#1043;&#1054;&#1042;&#1054;&#1056;&#1040;\&#1044;&#1054;&#1043;&#1054;&#1042;&#1054;&#1056;%20&#1057;&#1101;&#1090;&#1083;%20&#1057;&#1080;&#1090;&#1080;\&#1044;&#1054;&#1055;&#1067;%20&#1047;&#1040;&#1050;&#1040;&#1047;&#1063;&#1048;&#1050;\&#1044;&#1057;%20&#8470;37\21.11.11\&#1053;&#1057;&#1050;-&#1052;&#1086;&#1085;&#1086;&#1083;&#1080;&#1090;\&#1044;&#1057;%2015.%20&#1056;&#1072;&#1073;&#1086;&#1090;&#1099;%20&#1087;&#1086;%20&#1072;&#1082;&#1090;&#1091;%20&#1086;&#1090;%2007.04.1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&#1060;&#1057;&#1050;-&#1057;&#1050;\&#1060;&#1080;&#1085;&#1072;&#1085;&#1089;&#1086;&#1074;&#1086;-&#1101;&#1082;&#1086;&#1085;&#1086;&#1084;&#1080;&#1095;&#1077;&#1089;&#1082;&#1080;&#1081;%20&#1076;&#1077;&#1087;&#1072;&#1088;&#1090;&#1072;&#1084;&#1077;&#1085;&#1090;\&#1055;&#1083;&#1072;&#1085;&#1086;&#1074;&#1086;-&#1101;&#1082;&#1086;&#1085;&#1086;&#1084;&#1080;&#1095;&#1077;&#1089;&#1082;&#1080;&#1081;%20&#1086;&#1090;&#1076;&#1077;&#1083;\&#1069;&#1082;&#1089;&#1087;&#1088;&#1077;&#1089;&#1089;%20&#1086;&#1094;&#1077;&#1085;&#1082;&#1072;\1%20&#1055;&#1086;&#1076;&#1075;&#1086;&#1090;&#1086;&#1074;&#1080;&#1090;&#1077;&#1083;&#1100;&#1085;&#1072;&#1103;%20&#1089;&#1090;&#1072;&#1076;&#1080;&#1103;\&#1054;&#1087;&#1090;&#1080;&#1082;&#1086;&#1074;%203\1%20&#1055;&#1086;&#1076;&#1075;&#1086;&#1090;&#1086;&#1074;&#1080;&#1090;&#1077;&#1083;&#1100;&#1085;&#1072;&#1103;%20&#1089;&#1090;&#1072;&#1076;&#1080;&#1103;\&#1050;&#1086;&#1089;&#1090;&#1102;&#1096;&#1082;&#1086;%20&#1082;&#1074;&#1072;&#1088;&#1090;&#1083;&#1072;%2013-14-16%20&#1047;&#1042;&#1046;&#1044;\&#1050;&#1086;&#1089;&#1090;&#1102;&#1096;&#1082;&#1086;%20&#1091;&#1083;%20&#1076;15-3-&#104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60;&#1057;&#1050;-&#1057;&#1050;\&#1060;&#1080;&#1085;&#1072;&#1085;&#1089;&#1086;&#1074;&#1086;-&#1101;&#1082;&#1086;&#1085;&#1086;&#1084;&#1080;&#1095;&#1077;&#1089;&#1082;&#1080;&#1081;%20&#1076;&#1077;&#1087;&#1072;&#1088;&#1090;&#1072;&#1084;&#1077;&#1085;&#1090;\&#1055;&#1083;&#1072;&#1085;&#1086;&#1074;&#1086;-&#1101;&#1082;&#1086;&#1085;&#1086;&#1084;&#1080;&#1095;&#1077;&#1089;&#1082;&#1080;&#1081;%20&#1086;&#1090;&#1076;&#1077;&#1083;\&#1069;&#1082;&#1089;&#1087;&#1088;&#1077;&#1089;&#1089;%20&#1086;&#1094;&#1077;&#1085;&#1082;&#1072;\5%20&#1056;&#1077;&#1072;&#1083;&#1080;&#1079;&#1091;&#1077;&#1084;&#1099;&#1077;%20&#1087;&#1088;&#1086;&#1077;&#1082;&#1090;&#1099;\&#1057;&#1074;&#1080;&#1088;&#1089;&#1082;&#1072;&#1103;-&#1043;&#1072;&#1075;&#1072;&#1088;&#1080;&#1085;&#1072;,7\&#1044;&#1091;&#1085;-&#1057;&#1074;&#1080;&#1088;&#1089;&#1082;&#1072;&#1103;%20&#1085;&#1072;%2013.10.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Users\Chernova_IA\AppData\Local\Microsoft\Windows\Temporary%20Internet%20Files\Content.Outlook\MD5VS00Q\&#1041;&#1102;&#1076;&#1078;&#1077;&#1090;%20&#1052;&#1091;&#1088;&#1080;&#1085;&#1086;%205&#1086;&#1095;%20(&#1082;%2012131415)%2010.11.14-&#1076;&#1083;&#1103;%20&#1048;&#1048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Users\Chernova_IA\Desktop\&#1041;&#1102;&#1076;&#1078;&#1077;&#1090;&#1099;\&#1053;&#1086;&#1074;&#1086;-&#1057;&#1077;&#1088;&#1075;&#1080;&#1077;&#1074;&#1086;\&#1044;&#1050;%2019.09.14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rina%20Chernova\Downloads\&#1050;&#1086;&#1087;&#1080;&#1103;%20&#1050;&#1091;&#1076;&#1088;&#1086;&#1074;&#1086;%209%20&#1092;&#1072;&#1089;&#1072;&#1076;%20&#1074;&#1080;&#1090;&#1088;&#1072;&#1078;&#1080;%20&#1087;&#1077;&#1088;&#1077;&#1084;&#1099;&#1095;&#1082;&#1080;%20&#1082;&#1077;&#1088;&#1072;&#1084;&#1086;&#1075;&#1088;&#1072;&#1085;&#1080;&#1090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60;&#1057;&#1050;-&#1057;&#1050;\&#1060;&#1080;&#1085;&#1072;&#1085;&#1089;&#1086;&#1074;&#1086;-&#1101;&#1082;&#1086;&#1085;&#1086;&#1084;&#1080;&#1095;&#1077;&#1089;&#1082;&#1080;&#1081;%20&#1076;&#1077;&#1087;&#1072;&#1088;&#1090;&#1072;&#1084;&#1077;&#1085;&#1090;\&#1055;&#1083;&#1072;&#1085;&#1086;&#1074;&#1086;-&#1101;&#1082;&#1086;&#1085;&#1086;&#1084;&#1080;&#1095;&#1077;&#1089;&#1082;&#1080;&#1081;%20&#1086;&#1090;&#1076;&#1077;&#1083;\&#1069;&#1082;&#1089;&#1087;&#1088;&#1077;&#1089;&#1089;%20&#1086;&#1094;&#1077;&#1085;&#1082;&#1072;\1%20&#1055;&#1086;&#1076;&#1075;&#1086;&#1090;&#1086;&#1074;&#1080;&#1090;&#1077;&#1083;&#1100;&#1085;&#1072;&#1103;%20&#1089;&#1090;&#1072;&#1076;&#1080;&#1103;\&#1043;&#1083;&#1080;&#1085;&#1082;&#1080;%20&#1091;&#1083;,%20&#1075;%20&#1055;&#1091;&#1096;&#1082;&#1080;&#1085;\&#1043;&#1083;&#1080;&#1085;&#1082;&#1080;%20&#1091;&#1083;%20&#1076;16,%20&#1076;18%20&#1075;%20&#1055;&#1091;&#1096;&#1082;&#1080;&#1085;%2015-02-0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Users\Chernova_IA\Desktop\&#1041;&#1102;&#1076;&#1078;&#1077;&#1090;&#1099;\&#1053;&#1086;&#1074;&#1086;-&#1057;&#1077;&#1088;&#1075;&#1080;&#1077;&#1074;&#1086;\&#1041;&#1102;&#1076;&#1078;&#1077;&#1090;%20&#1053;&#1086;&#1074;&#1086;-&#1057;&#1077;&#1088;&#1075;&#1080;&#1077;&#1074;&#1086;%2029%2009%2014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&#1057;&#1090;&#1088;&#1086;&#1080;&#1090;&#1077;&#1083;&#1100;&#1085;&#1072;&#1103;%20&#1050;&#1086;&#1084;&#1087;&#1072;&#1085;&#1080;&#1103;\Documents%20and%20Settings\bortnikova\&#1052;&#1086;&#1080;%20&#1076;&#1086;&#1082;&#1091;&#1084;&#1077;&#1085;&#1090;&#1099;\&#1051;&#1072;&#1088;&#1080;&#1089;&#1072;\&#1043;&#1040;&#1043;&#1040;&#1056;&#1048;&#1053;&#1040;%207\&#1044;&#1054;&#1043;&#1054;&#1042;&#1054;&#1056;&#1040;\&#1044;&#1054;&#1043;&#1054;&#1042;&#1054;&#1056;%20&#1057;&#1101;&#1090;&#1083;%20&#1057;&#1080;&#1090;&#1080;\&#1044;&#1054;&#1055;&#1067;%20&#1047;&#1040;&#1050;&#1040;&#1047;&#1063;&#1048;&#1050;\&#1044;&#1057;%20&#8470;37\21.11.11\&#1053;&#1057;&#1050;-&#1052;&#1086;&#1085;&#1086;&#1083;&#1080;&#1090;\&#1044;&#1057;%2015.%20&#1056;&#1072;&#1073;&#1086;&#1090;&#1099;%20&#1087;&#1086;%20&#1072;&#1082;&#1090;&#1091;%20&#1086;&#1090;%2007.04.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Users\Chernova_IA\AppData\Local\Microsoft\Windows\Temporary%20Internet%20Files\Content.Outlook\MD5VS00Q\&#1050;&#1091;&#1076;&#1088;&#1086;&#1074;&#1086;%209%20&#1092;&#1072;&#1089;&#1072;&#1076;%20&#1074;&#1080;&#1090;&#1088;&#1072;&#1078;&#1080;%20&#1087;&#1077;&#1088;&#1077;&#1084;&#1099;&#1095;&#1082;&#1080;%20&#1082;&#1077;&#1088;&#1072;&#1084;&#1086;&#1075;&#1088;&#1072;&#1085;&#1080;&#1090;%20(4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90;&#1088;&#1086;&#1080;&#1090;&#1077;&#1083;&#1100;&#1085;&#1072;&#1103;%20&#1050;&#1086;&#1084;&#1087;&#1072;&#1085;&#1080;&#1103;\Users\Chernova_IA\Desktop\&#1050;&#1086;&#1087;&#1080;&#1103;%20&#1062;&#1055;-19-2&#1086;&#1095;%20(&#1080;&#1090;&#1086;&#107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Users\Chernova_IA\AppData\Local\Microsoft\Windows\Temporary%20Internet%20Files\Content.Outlook\MD5VS00Q\&#1057;&#1054;_%20&#1044;&#1054;&#1059;_%20&#1055;&#1088;&#1080;&#1083;&#1086;&#1078;&#1077;&#1080;&#1077;%2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&#1082;%20&#1090;&#1077;&#1085;&#1076;&#1077;&#1088;&#1091;\&#1041;&#1102;&#1076;&#1078;&#1077;&#1090;&#1099;\&#1058;&#1086;&#1088;&#1075;&#1086;&#1074;&#1099;&#1081;%20&#1094;&#1077;&#1085;&#1090;&#1088;\&#1062;&#1055;\&#1041;&#1102;&#1076;&#1078;&#1077;&#1090;%20&#1058;&#1062;%20&#1050;&#1091;&#1076;&#1088;&#1086;&#1074;&#1086;!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2;%20&#1090;&#1077;&#1085;&#1076;&#1077;&#1088;&#1091;\&#1041;&#1102;&#1076;&#1078;&#1077;&#1090;&#1099;\&#1041;&#1072;&#1088;&#1088;&#1080;&#1082;&#1072;&#1076;&#1072;\&#1062;&#1055;\&#1041;&#1102;&#1076;&#1078;&#1077;&#1090;%20&#1069;&#1085;&#1077;&#1088;&#1075;&#1077;&#1090;&#1080;&#1082;&#1086;&#1074;2_25.05.15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4;&#1054;\&#1055;&#1060;%20&#1057;&#1077;&#1074;&#1077;&#1088;&#1085;&#1072;&#1103;%20&#1044;&#1086;&#1083;&#1080;&#1085;&#1072;\&#1055;&#1060;-3&#1086;&#1095;&#1088;\3-&#1103;%20&#1086;&#1095;&#1088;-&#1048;&#1056;&#1040;\&#1057;&#1087;&#1088;&#1072;&#1074;&#1086;&#1095;&#1085;&#1080;&#1082;3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i\&#1050;&#1083;&#1080;&#1084;&#1086;&#1074;%20&#1042;.&#1042;\&#1084;&#1086;&#1080;%20&#1086;&#1073;&#1098;&#1077;&#1082;&#1090;&#1099;\&#1056;&#1078;&#1077;&#1074;&#1082;&#1072;-&#1055;&#1086;&#1088;&#1086;&#1093;&#1086;&#1074;&#1099;&#1077;,%20&#1082;&#1074;.10,%20&#1082;&#1086;&#1088;&#1087;.31,%2032,%2036\&#1052;&#1086;&#1080;%20&#1076;&#1086;&#1082;&#1091;&#1084;&#1077;&#1085;&#1090;&#1099;\&#1045;&#1076;&#1080;&#1085;&#1072;&#1103;%20&#1056;&#1086;&#1089;&#1089;&#1080;&#1103;\&#1047;&#1072;&#1090;&#1088;&#1072;&#1090;&#1099;%20(&#1045;&#1076;&#1080;&#1085;&#1072;&#1103;%20&#1056;&#1086;&#1089;&#1089;&#1080;&#110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Users\Mironova_NA\Downloads\&#1087;&#1072;&#1088;&#1082;&#1080;&#1085;&#1075;%20&#1087;&#1091;&#1089;&#1082;%209%20&#1050;&#1091;&#1076;&#1088;&#1086;&#1074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&#1044;&#1077;&#1087;&#1072;&#1088;&#1090;&#1072;&#1084;&#1077;&#1085;&#1090;%20&#1087;&#1086;&#1076;&#1075;&#1086;&#1090;&#1086;&#1074;&#1082;&#1080;%20&#1087;&#1088;&#1086;&#1077;&#1082;&#1090;&#1086;&#1074;\09.%20&#1054;&#1041;&#1069;&#1055;\&#1041;&#1102;&#1076;&#1078;&#1077;&#1090;&#1099;\&#1053;&#1086;&#1074;&#1086;-&#1057;&#1077;&#1088;&#1075;&#1080;&#1077;&#1074;&#1086;\&#1053;&#1086;&#1074;&#1086;&#1057;&#1077;&#1088;&#1075;&#1080;&#1077;&#1074;&#1086;\&#1053;&#1086;&#1074;&#1086;-&#1057;&#1077;&#1088;&#1075;&#1080;&#1077;&#1074;&#1086;%208&#1086;&#1095;%20(42&#1091;&#1095;)\&#1062;&#1055;\&#1041;&#1102;&#1076;&#1078;&#1077;&#1090;%2042%20&#1091;&#1095;%20&#1053;&#1057;%20&#1086;&#1090;%2022.1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Users\Chernova_IA\AppData\Local\Microsoft\Windows\Temporary%20Internet%20Files\Content.Outlook\MD5VS00Q\&#1050;&#1091;&#1076;&#1088;&#1086;&#1074;&#1086;%209%20&#1092;&#1072;&#1089;&#1072;&#1076;%20&#1074;&#1080;&#1090;&#1088;&#1072;&#1078;&#1080;%20&#1087;&#1077;&#1088;&#1077;&#1084;&#1099;&#1095;&#1082;&#1080;%20&#1082;&#1077;&#1088;&#1072;&#1084;&#1086;&#1075;&#1088;&#1072;&#1085;&#1080;&#1090;%20(4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&#1057;&#1090;&#1088;&#1086;&#1080;&#1090;&#1077;&#1083;&#1100;&#1085;&#1072;&#1103;%20&#1050;&#1086;&#1084;&#1087;&#1072;&#1085;&#1080;&#1103;\&#1044;&#1077;&#1087;&#1072;&#1088;&#1090;&#1072;&#1084;&#1077;&#1085;&#1090;%20&#1087;&#1086;&#1076;&#1075;&#1086;&#1090;&#1086;&#1074;&#1082;&#1080;%20&#1087;&#1088;&#1086;&#1077;&#1082;&#1090;&#1086;&#1074;\09.%20&#1054;&#1041;&#1069;&#1055;\&#1041;&#1102;&#1076;&#1078;&#1077;&#1090;&#1099;\&#1050;&#1072;&#1084;&#1077;&#1085;&#1082;&#1072;\&#1050;&#1072;&#1084;&#1077;&#1085;&#1082;&#1072;%206&#1086;&#1095;\1.%20&#1062;&#1055;\&#1041;&#1102;&#1076;&#1078;&#1077;&#1090;%20&#1050;&#1072;&#1084;&#1077;&#1085;&#1082;&#1072;%2027.12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накопительная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очереди"/>
      <sheetName val="Свод форма "/>
      <sheetName val="Свод форма  new"/>
      <sheetName val="Бюджет с_ГУ"/>
      <sheetName val="Вынос КЛ2"/>
      <sheetName val="вынос КЛ1"/>
      <sheetName val="вынос0"/>
      <sheetName val="1А"/>
      <sheetName val="ПОС ЯХ"/>
      <sheetName val="ПОС"/>
      <sheetName val="ПОС М9"/>
      <sheetName val="Дж жб плит"/>
      <sheetName val="ВРЭ"/>
      <sheetName val="Вр.эл"/>
      <sheetName val="ВрЭ каменка 3 оч"/>
      <sheetName val="расчет "/>
      <sheetName val="1В"/>
      <sheetName val="1С"/>
      <sheetName val="Сваи под КБ ПСТ"/>
      <sheetName val="КБ"/>
      <sheetName val="1D"/>
      <sheetName val="1E"/>
      <sheetName val="Яхт шп"/>
      <sheetName val="ШП Ях"/>
      <sheetName val="Vшпунт"/>
      <sheetName val="Шпунт 7.12"/>
      <sheetName val="2A1"/>
      <sheetName val="котМ9"/>
      <sheetName val="Vк1"/>
      <sheetName val="Vк2 "/>
      <sheetName val="Vк3 "/>
      <sheetName val="VА"/>
      <sheetName val="Атлант ПГ"/>
      <sheetName val="КП СпецГазТранс и Янино"/>
      <sheetName val="Алюр"/>
      <sheetName val="РС котлован"/>
      <sheetName val="2A"/>
      <sheetName val="прс м9"/>
      <sheetName val="Сваи м9"/>
      <sheetName val="СВ"/>
      <sheetName val="СПГНС42"/>
      <sheetName val="Исп.св"/>
      <sheetName val="Сваи"/>
      <sheetName val="2B"/>
      <sheetName val="V ги"/>
      <sheetName val="ГИ ОП Инпром"/>
      <sheetName val="ги ИнПром"/>
      <sheetName val="Гидроизол"/>
      <sheetName val="Яхтенная 9 (коррект)"/>
      <sheetName val="ги В2 по Яхт "/>
      <sheetName val="2C"/>
      <sheetName val="2D"/>
      <sheetName val="по секциям"/>
      <sheetName val="мон до опт"/>
      <sheetName val="М9ипс"/>
      <sheetName val="ИПС НС"/>
      <sheetName val="по секциям!"/>
      <sheetName val="РС мон М9"/>
      <sheetName val="РС мон НС"/>
      <sheetName val="материалы"/>
      <sheetName val="3A"/>
      <sheetName val="Мусор"/>
      <sheetName val="3B"/>
      <sheetName val="Мур7"/>
      <sheetName val="Ку15"/>
      <sheetName val="Металл"/>
      <sheetName val="4"/>
      <sheetName val="Vкл "/>
      <sheetName val="М8"/>
      <sheetName val="кладка"/>
      <sheetName val="фидстр ях"/>
      <sheetName val="кладка("/>
      <sheetName val="5A"/>
      <sheetName val="5B"/>
      <sheetName val="V ф"/>
      <sheetName val="V ф1"/>
      <sheetName val="фасад СПМ "/>
      <sheetName val="фасад ПрофЛист"/>
      <sheetName val="Vфас (2)"/>
      <sheetName val="Корпус 3"/>
      <sheetName val="Корпус2 "/>
      <sheetName val="Корпус 1 автоянка "/>
      <sheetName val="СМР ГСТ мат КСПн  РС "/>
      <sheetName val="6"/>
      <sheetName val="Vвитр"/>
      <sheetName val="Козырьки триплексП "/>
      <sheetName val="КП Авангард"/>
      <sheetName val="РС витр"/>
      <sheetName val="Арт Гласс"/>
      <sheetName val="7"/>
      <sheetName val="корп1"/>
      <sheetName val="корп2"/>
      <sheetName val="корп3"/>
      <sheetName val="Панорама мур 6"/>
      <sheetName val="козер м7"/>
      <sheetName val="V окна"/>
      <sheetName val="КП Тиммекс"/>
      <sheetName val="КП Панорама"/>
      <sheetName val="РС "/>
      <sheetName val="РС (2)"/>
      <sheetName val="Лист5"/>
      <sheetName val="окна  двери ПВХ"/>
      <sheetName val="8"/>
      <sheetName val="ворота Мур 6"/>
      <sheetName val="КП Ал ворота (дом)"/>
      <sheetName val="ворота АС "/>
      <sheetName val="РС Ал ворота (дом)"/>
      <sheetName val="УС ворота"/>
      <sheetName val="объемы "/>
      <sheetName val="КП НЗМК (2)"/>
      <sheetName val="КП НЗМК"/>
      <sheetName val="ПО"/>
      <sheetName val="ПО (2)"/>
      <sheetName val="9"/>
      <sheetName val="КП ССМ"/>
      <sheetName val="КП ССМ(пониж)"/>
      <sheetName val="V кровля"/>
      <sheetName val="ЖДкровля"/>
      <sheetName val="КП Мост"/>
      <sheetName val="АС КР"/>
      <sheetName val="АСкровля"/>
      <sheetName val="мат кровля"/>
      <sheetName val="10"/>
      <sheetName val="Л М7"/>
      <sheetName val="М9"/>
      <sheetName val="НС42отис от 17.08.17"/>
      <sheetName val="Отис беМП"/>
      <sheetName val="Л уч.6"/>
      <sheetName val="КП ЛМС"/>
      <sheetName val="ДОУ Кам кад 661"/>
      <sheetName val="Отис с МП"/>
      <sheetName val="КП подъемник"/>
      <sheetName val="КП подъемник (2)"/>
      <sheetName val="КП подъемник (3)"/>
      <sheetName val="Лифт ПО"/>
      <sheetName val="11"/>
      <sheetName val="мат сант"/>
      <sheetName val="рад"/>
      <sheetName val="рад 1"/>
      <sheetName val="цены"/>
      <sheetName val="сантехника к1"/>
      <sheetName val="сантехника к2"/>
      <sheetName val="сантехника к3"/>
      <sheetName val="ОВиВК 1 корп (Стройин)"/>
      <sheetName val="Мур5 оч"/>
      <sheetName val="ОВиВК пар М6"/>
      <sheetName val="БалтМ8"/>
      <sheetName val="ОВиВК 1оч"/>
      <sheetName val="ИТП"/>
      <sheetName val="12"/>
      <sheetName val="АС Кудрово"/>
      <sheetName val="Профит"/>
      <sheetName val="ЭН3"/>
      <sheetName val="Материал"/>
      <sheetName val="ИТОГО по объекту"/>
      <sheetName val="ЭН4"/>
      <sheetName val="Смета ДОМ"/>
      <sheetName val="Смета Паркинг"/>
      <sheetName val="СС"/>
      <sheetName val="Авентин"/>
      <sheetName val="ПрофитСС"/>
      <sheetName val="13"/>
      <sheetName val="ТРВВК"/>
      <sheetName val="ЭО1оч"/>
      <sheetName val="14"/>
      <sheetName val="Немонтир кам"/>
      <sheetName val="Монтир кам"/>
      <sheetName val="объемы"/>
      <sheetName val="Материалы (2)"/>
      <sheetName val="Цена"/>
      <sheetName val="встройка"/>
      <sheetName val="Отделка АС "/>
      <sheetName val="АС подзем"/>
      <sheetName val="Двери МДФ "/>
      <sheetName val="Корпус"/>
      <sheetName val="ДОУ"/>
      <sheetName val="соотнош МОП"/>
      <sheetName val="Врем сети тепл"/>
      <sheetName val="СП Мурино 13-4"/>
      <sheetName val="котельная"/>
      <sheetName val="15"/>
      <sheetName val="нашдвор1"/>
      <sheetName val="русмаф"/>
      <sheetName val="пион"/>
      <sheetName val="Прайс"/>
      <sheetName val="МАФ"/>
      <sheetName val="МАФ (2)"/>
      <sheetName val="МАФ ДОУ"/>
      <sheetName val="сетаб"/>
      <sheetName val="МАФДОУ"/>
      <sheetName val="Цветники"/>
      <sheetName val="V"/>
      <sheetName val="М6"/>
      <sheetName val="М7"/>
      <sheetName val="Благоустройство "/>
      <sheetName val="Благоустройство за кр лин"/>
      <sheetName val="16"/>
      <sheetName val="17A"/>
      <sheetName val="НО мурино 5"/>
      <sheetName val="расчет ТС "/>
      <sheetName val="Водоп мурино 5"/>
      <sheetName val="Мурино НВ 6 оч"/>
      <sheetName val="ДР (2)"/>
      <sheetName val="дрм8"/>
      <sheetName val="ДР"/>
      <sheetName val="17B"/>
      <sheetName val="Бюджет б_ГУ"/>
      <sheetName val="Данные по проекту"/>
      <sheetName val="17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6">
          <cell r="D16">
            <v>0.3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>
        <row r="2">
          <cell r="B2">
            <v>1.1200000000000001</v>
          </cell>
        </row>
      </sheetData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>
        <row r="23">
          <cell r="B23" t="str">
            <v>Геотекстиль 200 п/эф.</v>
          </cell>
        </row>
      </sheetData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>
        <row r="9">
          <cell r="F9">
            <v>5006.7900000000009</v>
          </cell>
        </row>
      </sheetData>
      <sheetData sheetId="168">
        <row r="16">
          <cell r="B16" t="str">
            <v>Потолочная плита Lilia, 600х600</v>
          </cell>
        </row>
      </sheetData>
      <sheetData sheetId="169" refreshError="1"/>
      <sheetData sheetId="170">
        <row r="15">
          <cell r="D15" t="str">
            <v xml:space="preserve">Полиэтиленовая пленка 200 мк </v>
          </cell>
        </row>
      </sheetData>
      <sheetData sheetId="171" refreshError="1"/>
      <sheetData sheetId="172" refreshError="1"/>
      <sheetData sheetId="173">
        <row r="29">
          <cell r="O29">
            <v>585.72211810493229</v>
          </cell>
        </row>
      </sheetData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>
        <row r="10">
          <cell r="F10">
            <v>11355</v>
          </cell>
        </row>
      </sheetData>
      <sheetData sheetId="20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"/>
      <sheetName val="ЦП"/>
      <sheetName val="Свод_форма_(2)"/>
      <sheetName val="график"/>
      <sheetName val="Оглавление"/>
      <sheetName val="Свод_форма"/>
      <sheetName val="Бюджет_с_ГУ"/>
      <sheetName val="Данные_по_очереди"/>
      <sheetName val="Данные_по_проекту"/>
      <sheetName val="демонтаж"/>
      <sheetName val="1А"/>
      <sheetName val="Бюджет_б_ГУ"/>
      <sheetName val="Видео"/>
      <sheetName val="врем_эл"/>
      <sheetName val="жб_забор"/>
      <sheetName val="Водоотведение"/>
      <sheetName val="ПОС"/>
      <sheetName val="1В"/>
      <sheetName val="1С"/>
      <sheetName val="1_1_1С"/>
      <sheetName val="фунд_под_КБ"/>
      <sheetName val="Расчёт_ДС_3"/>
      <sheetName val="1D"/>
      <sheetName val="1E"/>
      <sheetName val="шпунт_ДС3"/>
      <sheetName val="Расчет_без_ГУ"/>
      <sheetName val="2A1"/>
      <sheetName val="Водоотлив"/>
      <sheetName val="2A"/>
      <sheetName val="ПРОБ_СВ"/>
      <sheetName val="Сваи_ДС1"/>
      <sheetName val="Сваи_ДС2"/>
      <sheetName val="2B"/>
      <sheetName val="2C"/>
      <sheetName val="2D"/>
      <sheetName val="дог_гп"/>
      <sheetName val="Сводный_расчет"/>
      <sheetName val="3A"/>
      <sheetName val="мусоропровод_2_оч_(2)"/>
      <sheetName val="мусоропровод_2_оч"/>
      <sheetName val="3B"/>
      <sheetName val="стены"/>
      <sheetName val="5A"/>
      <sheetName val="объем_(2)"/>
      <sheetName val="5B"/>
      <sheetName val="металл_ограждения_"/>
      <sheetName val="ИПС"/>
      <sheetName val="РАСЧЕТ_металл"/>
      <sheetName val="4"/>
      <sheetName val="объем-фасад"/>
      <sheetName val="декор_пенополист"/>
      <sheetName val="декор_гипс"/>
      <sheetName val="РС_фасады_Юком"/>
      <sheetName val="РС_фасады"/>
      <sheetName val="6"/>
      <sheetName val="двери_по_этажам"/>
      <sheetName val="двери_по_типам"/>
      <sheetName val="Витражи"/>
      <sheetName val="века"/>
      <sheetName val="7"/>
      <sheetName val="окна_по_типам"/>
      <sheetName val="окна_по_этажам"/>
      <sheetName val="8"/>
      <sheetName val="ворота"/>
      <sheetName val="9"/>
      <sheetName val="кровля_РС_(2)"/>
      <sheetName val="варианты"/>
      <sheetName val="кровля_НСК"/>
      <sheetName val="покр_кровли"/>
      <sheetName val="кровля_экспл_Ушак"/>
      <sheetName val="балки"/>
      <sheetName val="кровля_РС"/>
      <sheetName val="объем"/>
      <sheetName val="водост"/>
      <sheetName val="10"/>
      <sheetName val="РС-лифт"/>
      <sheetName val="11"/>
      <sheetName val="сантех"/>
      <sheetName val="ИТП"/>
      <sheetName val="ТЗ_ОВиВК_Ушак"/>
      <sheetName val="12"/>
      <sheetName val="Г3"/>
      <sheetName val="Автостоянка"/>
      <sheetName val="АПЗ"/>
      <sheetName val="СПС"/>
      <sheetName val="ОС"/>
      <sheetName val="СОУЭ"/>
      <sheetName val="СКУД"/>
      <sheetName val="СОТ"/>
      <sheetName val="СКПТ"/>
      <sheetName val="СКС"/>
      <sheetName val="ПВ"/>
      <sheetName val="аупт"/>
      <sheetName val="13"/>
      <sheetName val="КП-Энергострой_11"/>
      <sheetName val="КП-2ЭН11"/>
      <sheetName val="ЭО_(2)"/>
      <sheetName val="14"/>
      <sheetName val="ЭО"/>
      <sheetName val="тр_разв"/>
      <sheetName val="объем_МОП"/>
      <sheetName val="РС_МОП_(2)"/>
      <sheetName val="объем_паркинг"/>
      <sheetName val="РС_паркинг"/>
      <sheetName val="объем_встройка"/>
      <sheetName val="РС-встройка_(2)"/>
      <sheetName val="кварт"/>
      <sheetName val="РС-квартиры"/>
      <sheetName val="расценки-от"/>
      <sheetName val="Мурино_1_оч"/>
      <sheetName val="МОП"/>
      <sheetName val="15"/>
      <sheetName val="покрытия_1"/>
      <sheetName val="МАФ"/>
      <sheetName val="ограждения"/>
      <sheetName val="16"/>
      <sheetName val="17A"/>
      <sheetName val="Дренаж"/>
      <sheetName val="НТС"/>
      <sheetName val="НВК"/>
      <sheetName val="НСС-"/>
      <sheetName val="НСС-радио"/>
      <sheetName val="НЭС_от_ТП_до_корп"/>
      <sheetName val="НО"/>
      <sheetName val="осв_фасада"/>
      <sheetName val="17B"/>
      <sheetName val="17С"/>
      <sheetName val="Спр_нач"/>
      <sheetName val="мат"/>
      <sheetName val="МЕХ"/>
      <sheetName val="Кирочная_57_-_квартиры_"/>
      <sheetName val="Свод форма (2)"/>
      <sheetName val="Свод форма"/>
      <sheetName val="Бюджет с_ГУ"/>
      <sheetName val="Данные по очереди"/>
      <sheetName val="Данные по проекту"/>
      <sheetName val="Бюджет б_ГУ"/>
      <sheetName val="врем эл"/>
      <sheetName val="жб забор"/>
      <sheetName val="1.1.1С"/>
      <sheetName val="фунд под КБ"/>
      <sheetName val="Расчёт ДС 3"/>
      <sheetName val="шпунт ДС3"/>
      <sheetName val="Расчет без ГУ"/>
      <sheetName val="ПРОБ СВ"/>
      <sheetName val="Сваи ДС1"/>
      <sheetName val="Сваи ДС2"/>
      <sheetName val="дог гп"/>
      <sheetName val="Сводный расчет"/>
      <sheetName val="мусоропровод 2 оч (2)"/>
      <sheetName val="мусоропровод 2 оч"/>
      <sheetName val="объем (2)"/>
      <sheetName val="металл ограждения "/>
      <sheetName val="РАСЧЕТ металл"/>
      <sheetName val="декор пенополист"/>
      <sheetName val="декор гипс"/>
      <sheetName val="РС фасады Юком"/>
      <sheetName val="РС фасады"/>
      <sheetName val="двери по этажам"/>
      <sheetName val="двери по типам"/>
      <sheetName val="окна по типам"/>
      <sheetName val="окна по этажам"/>
      <sheetName val="кровля РС (2)"/>
      <sheetName val="кровля НСК"/>
      <sheetName val="покр кровли"/>
      <sheetName val="кровля экспл Ушак"/>
      <sheetName val="кровля РС"/>
      <sheetName val="ТЗ ОВиВК Ушак"/>
      <sheetName val="КП-Энергострой 11"/>
      <sheetName val="ЭО (2)"/>
      <sheetName val="тр разв"/>
      <sheetName val="объем МОП"/>
      <sheetName val="РС МОП (2)"/>
      <sheetName val="объем паркинг"/>
      <sheetName val="РС паркинг"/>
      <sheetName val="объем встройка"/>
      <sheetName val="РС-встройка (2)"/>
      <sheetName val="Мурино 1 оч"/>
      <sheetName val="покрытия 1"/>
      <sheetName val="НЭС от ТП до корп"/>
      <sheetName val="осв фасада"/>
      <sheetName val="Спр нач"/>
      <sheetName val="Кирочная 57 - квартиры "/>
      <sheetName val="Свод_форма_(2)1"/>
      <sheetName val="Свод_форма1"/>
      <sheetName val="Бюджет_с_ГУ1"/>
      <sheetName val="Данные_по_очереди1"/>
      <sheetName val="Данные_по_проекту1"/>
      <sheetName val="Бюджет_б_ГУ1"/>
      <sheetName val="врем_эл1"/>
      <sheetName val="жб_забор1"/>
      <sheetName val="1_1_1С1"/>
      <sheetName val="фунд_под_КБ1"/>
      <sheetName val="Расчёт_ДС_31"/>
      <sheetName val="шпунт_ДС31"/>
      <sheetName val="Расчет_без_ГУ1"/>
      <sheetName val="ПРОБ_СВ1"/>
      <sheetName val="Сваи_ДС11"/>
      <sheetName val="Сваи_ДС21"/>
      <sheetName val="дог_гп1"/>
      <sheetName val="Сводный_расчет1"/>
      <sheetName val="мусоропровод_2_оч_(2)1"/>
      <sheetName val="мусоропровод_2_оч1"/>
      <sheetName val="объем_(2)1"/>
      <sheetName val="металл_ограждения_1"/>
      <sheetName val="РАСЧЕТ_металл1"/>
      <sheetName val="декор_пенополист1"/>
      <sheetName val="декор_гипс1"/>
      <sheetName val="РС_фасады_Юком1"/>
      <sheetName val="РС_фасады1"/>
      <sheetName val="двери_по_этажам1"/>
      <sheetName val="двери_по_типам1"/>
      <sheetName val="окна_по_типам1"/>
      <sheetName val="окна_по_этажам1"/>
      <sheetName val="кровля_РС_(2)1"/>
      <sheetName val="кровля_НСК1"/>
      <sheetName val="покр_кровли1"/>
      <sheetName val="кровля_экспл_Ушак1"/>
      <sheetName val="кровля_РС1"/>
      <sheetName val="ТЗ_ОВиВК_Ушак1"/>
      <sheetName val="КП-Энергострой_111"/>
      <sheetName val="ЭО_(2)1"/>
      <sheetName val="тр_разв1"/>
      <sheetName val="объем_МОП1"/>
      <sheetName val="РС_МОП_(2)1"/>
      <sheetName val="объем_паркинг1"/>
      <sheetName val="РС_паркинг1"/>
      <sheetName val="объем_встройка1"/>
      <sheetName val="РС-встройка_(2)1"/>
      <sheetName val="Мурино_1_оч1"/>
      <sheetName val="покрытия_11"/>
      <sheetName val="НЭС_от_ТП_до_корп1"/>
      <sheetName val="осв_фасада1"/>
      <sheetName val="Спр_нач1"/>
      <sheetName val="Кирочная_57_-_квартиры_1"/>
      <sheetName val="Свод_форма_(2)2"/>
      <sheetName val="Свод_форма2"/>
      <sheetName val="Бюджет_с_ГУ2"/>
      <sheetName val="Данные_по_очереди2"/>
      <sheetName val="Данные_по_проекту2"/>
      <sheetName val="Бюджет_б_ГУ2"/>
      <sheetName val="врем_эл2"/>
      <sheetName val="жб_забор2"/>
      <sheetName val="1_1_1С2"/>
      <sheetName val="фунд_под_КБ2"/>
      <sheetName val="Расчёт_ДС_32"/>
      <sheetName val="шпунт_ДС32"/>
      <sheetName val="Расчет_без_ГУ2"/>
      <sheetName val="ПРОБ_СВ2"/>
      <sheetName val="Сваи_ДС12"/>
      <sheetName val="Сваи_ДС22"/>
      <sheetName val="дог_гп2"/>
      <sheetName val="Сводный_расчет2"/>
      <sheetName val="мусоропровод_2_оч_(2)2"/>
      <sheetName val="мусоропровод_2_оч2"/>
      <sheetName val="объем_(2)2"/>
      <sheetName val="металл_ограждения_2"/>
      <sheetName val="РАСЧЕТ_металл2"/>
      <sheetName val="декор_пенополист2"/>
      <sheetName val="декор_гипс2"/>
      <sheetName val="РС_фасады_Юком2"/>
      <sheetName val="РС_фасады2"/>
      <sheetName val="двери_по_этажам2"/>
      <sheetName val="двери_по_типам2"/>
      <sheetName val="окна_по_типам2"/>
      <sheetName val="окна_по_этажам2"/>
      <sheetName val="кровля_РС_(2)2"/>
      <sheetName val="кровля_НСК2"/>
      <sheetName val="покр_кровли2"/>
      <sheetName val="кровля_экспл_Ушак2"/>
      <sheetName val="кровля_РС2"/>
      <sheetName val="ТЗ_ОВиВК_Ушак2"/>
      <sheetName val="КП-Энергострой_112"/>
      <sheetName val="ЭО_(2)2"/>
      <sheetName val="тр_разв2"/>
      <sheetName val="объем_МОП2"/>
      <sheetName val="РС_МОП_(2)2"/>
      <sheetName val="объем_паркинг2"/>
      <sheetName val="РС_паркинг2"/>
      <sheetName val="объем_встройка2"/>
      <sheetName val="РС-встройка_(2)2"/>
      <sheetName val="Мурино_1_оч2"/>
      <sheetName val="покрытия_12"/>
      <sheetName val="НЭС_от_ТП_до_корп2"/>
      <sheetName val="осв_фасада2"/>
      <sheetName val="Спр_нач2"/>
      <sheetName val="Кирочная_57_-_квартиры_2"/>
      <sheetName val="ОСВ 1"/>
      <sheetName val="ОСВ"/>
      <sheetName val="ПИР"/>
      <sheetName val="Свод "/>
      <sheetName val="ГС ПР"/>
      <sheetName val="сети"/>
      <sheetName val="Дж жб плит"/>
      <sheetName val="ВЭ Петровский"/>
      <sheetName val="ПОС Алюр"/>
      <sheetName val="фунд бк кироч"/>
      <sheetName val="бк кирочн"/>
      <sheetName val="Потенциал "/>
      <sheetName val="Геострой"/>
      <sheetName val="ИТОГИ 02.17 КП"/>
      <sheetName val="V кот"/>
      <sheetName val="К Костюш"/>
      <sheetName val="Абул УС"/>
      <sheetName val="Котлован"/>
      <sheetName val="Петровский пр сваи"/>
      <sheetName val="РС сваи"/>
      <sheetName val="КП Гидроизол"/>
      <sheetName val="РС Гидр славянка"/>
      <sheetName val="V Гидр"/>
      <sheetName val="КП Гидроиз"/>
      <sheetName val="мон1"/>
      <sheetName val="ИПС 1,065"/>
      <sheetName val="МАт ГП"/>
      <sheetName val="РС монолит"/>
      <sheetName val="Мусор"/>
      <sheetName val="Пр1"/>
      <sheetName val="Пр2"/>
      <sheetName val="в.защ Пр"/>
      <sheetName val="КП ML Мост Пет"/>
      <sheetName val="КП ML РР Пет"/>
      <sheetName val="КП РР ML"/>
      <sheetName val="Мет ламели"/>
      <sheetName val="V мк"/>
      <sheetName val="КП Мост"/>
      <sheetName val="КП РР"/>
      <sheetName val="КП в.защ Арт гласс вар 1"/>
      <sheetName val="КП в.защ Арт гласс вар 2"/>
      <sheetName val="МУр8"/>
      <sheetName val="V кл"/>
      <sheetName val="РС кладка"/>
      <sheetName val="фас Кир"/>
      <sheetName val="фасад Пр"/>
      <sheetName val="каменкаф"/>
      <sheetName val="КП фас эл"/>
      <sheetName val="V эл"/>
      <sheetName val="КП Миал фас"/>
      <sheetName val="V фас"/>
      <sheetName val="ВТ Пр"/>
      <sheetName val="НФ"/>
      <sheetName val="Люмон Пр"/>
      <sheetName val="КП Нордфасад рэйнор"/>
      <sheetName val="КП Европанорама"/>
      <sheetName val="к.3"/>
      <sheetName val="Шуко"/>
      <sheetName val="Авангард"/>
      <sheetName val="Европан"/>
      <sheetName val="Витражи шуко"/>
      <sheetName val="Расчет"/>
      <sheetName val="РС витр алюмодер"/>
      <sheetName val="КП Еврп AL"/>
      <sheetName val="V витр"/>
      <sheetName val="Атриум (В 1)"/>
      <sheetName val="Атриум (В 2)Авангард"/>
      <sheetName val="Атриум ПП"/>
      <sheetName val="Аэромат пр"/>
      <sheetName val="КП Шуко алюмод"/>
      <sheetName val="окон ПВХ"/>
      <sheetName val="ДВкв Пр"/>
      <sheetName val="ДВ МОП Пр"/>
      <sheetName val="ДВ Пр"/>
      <sheetName val="Вор Кир"/>
      <sheetName val="Вор Дег"/>
      <sheetName val="Вор Пр"/>
      <sheetName val="КПвор Петр"/>
      <sheetName val="КПвор Рубикон2"/>
      <sheetName val="КПвор Рубикон"/>
      <sheetName val="КП ГСт"/>
      <sheetName val="КП Мерка"/>
      <sheetName val="КП Юпитер"/>
      <sheetName val="V двери"/>
      <sheetName val="Деревянные двери"/>
      <sheetName val="КП Тоун"/>
      <sheetName val="КР Прим"/>
      <sheetName val="КР_АС_Прим"/>
      <sheetName val="КР_АС_Кир"/>
      <sheetName val="КрМост"/>
      <sheetName val="АСкрМОСТ"/>
      <sheetName val="V_кровля"/>
      <sheetName val="мат кровля (2)"/>
      <sheetName val="РС жилье кр"/>
      <sheetName val="РС авт кр"/>
      <sheetName val="Коне Пр"/>
      <sheetName val="КП Thyssen Петровский"/>
      <sheetName val="Коне Г"/>
      <sheetName val="Коне 2Г"/>
      <sheetName val="лифты"/>
      <sheetName val="КП аф"/>
      <sheetName val="Авт лифты"/>
      <sheetName val="Тиссен"/>
      <sheetName val="СИ мурино 7к3"/>
      <sheetName val="СравнОВиВК"/>
      <sheetName val="Свод слаботочка"/>
      <sheetName val="urmet"/>
      <sheetName val="СС авт-ка"/>
      <sheetName val="СС жилье"/>
      <sheetName val="СС встройка"/>
      <sheetName val="свод электрика"/>
      <sheetName val="Щиты электро"/>
      <sheetName val="Кир зерк"/>
      <sheetName val="МОП прим"/>
      <sheetName val="МОП прим2"/>
      <sheetName val="Кв прим"/>
      <sheetName val="отд кир 1"/>
      <sheetName val="отд Кир"/>
      <sheetName val="V к1"/>
      <sheetName val="РС 1 корп"/>
      <sheetName val="V к3"/>
      <sheetName val="РС корп 3"/>
      <sheetName val="Материалы (2)"/>
      <sheetName val="АС прим"/>
      <sheetName val="роспись"/>
      <sheetName val="расценки_отд"/>
      <sheetName val="котельная"/>
      <sheetName val="Врем сети тепл"/>
      <sheetName val="V отделка"/>
      <sheetName val="РС п-г отд"/>
      <sheetName val="РС Дом отд"/>
      <sheetName val="РС Встройка отд"/>
      <sheetName val="кир"/>
      <sheetName val="дегт "/>
      <sheetName val="бл-во приморский"/>
      <sheetName val="посадки "/>
      <sheetName val="Альп горки"/>
      <sheetName val="МАФ Петровский"/>
      <sheetName val="V бл-во"/>
      <sheetName val="бл-во"/>
      <sheetName val="КП Дива Терра"/>
      <sheetName val="Перечень эл по письму"/>
      <sheetName val="16.1"/>
      <sheetName val="НВК Прим"/>
      <sheetName val="этап 2 РС  НВК "/>
      <sheetName val="НО Кир"/>
      <sheetName val="НО Кир свирь"/>
      <sheetName val="НО Кир неон"/>
      <sheetName val="НО мультилайт"/>
      <sheetName val="НОфас Дегт"/>
      <sheetName val="НОфас Прим"/>
      <sheetName val="КП Мультилайт"/>
      <sheetName val="мат кровля"/>
    </sheetNames>
    <sheetDataSet>
      <sheetData sheetId="0">
        <row r="1">
          <cell r="A1" t="str">
            <v>ПРОЕКТ: Строительство жилых зданий (Корпус и паркинг)</v>
          </cell>
        </row>
      </sheetData>
      <sheetData sheetId="1" refreshError="1"/>
      <sheetData sheetId="2" refreshError="1"/>
      <sheetData sheetId="3">
        <row r="2">
          <cell r="K2" t="str">
            <v>Пуск</v>
          </cell>
        </row>
      </sheetData>
      <sheetData sheetId="4">
        <row r="14">
          <cell r="C14" t="str">
            <v>табл. 10</v>
          </cell>
        </row>
      </sheetData>
      <sheetData sheetId="5">
        <row r="27">
          <cell r="D27" t="str">
            <v>Устройство ограждения котлованов</v>
          </cell>
        </row>
      </sheetData>
      <sheetData sheetId="6" refreshError="1"/>
      <sheetData sheetId="7" refreshError="1"/>
      <sheetData sheetId="8">
        <row r="21">
          <cell r="C21">
            <v>19268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7">
          <cell r="D7">
            <v>15</v>
          </cell>
        </row>
      </sheetData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4">
          <cell r="C4">
            <v>1.2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26">
          <cell r="C26">
            <v>8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57">
          <cell r="C57">
            <v>2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5">
          <cell r="A5" t="str">
            <v>№ п/п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3">
          <cell r="M3" t="str">
            <v>0,7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>
        <row r="10">
          <cell r="N10">
            <v>1.1791907514450868</v>
          </cell>
        </row>
      </sheetData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>
        <row r="27">
          <cell r="D27" t="str">
            <v>Устройство ограждения котлованов</v>
          </cell>
        </row>
      </sheetData>
      <sheetData sheetId="133"/>
      <sheetData sheetId="134"/>
      <sheetData sheetId="135">
        <row r="21">
          <cell r="C21">
            <v>19268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>
        <row r="7">
          <cell r="D7">
            <v>15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4">
          <cell r="C4">
            <v>1.2</v>
          </cell>
        </row>
        <row r="8">
          <cell r="B8">
            <v>2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>
        <row r="26">
          <cell r="C26">
            <v>8</v>
          </cell>
        </row>
      </sheetData>
      <sheetData sheetId="159"/>
      <sheetData sheetId="160"/>
      <sheetData sheetId="161">
        <row r="57">
          <cell r="C57">
            <v>2</v>
          </cell>
        </row>
        <row r="66">
          <cell r="C66">
            <v>3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3">
          <cell r="M3" t="str">
            <v>0,7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27">
          <cell r="D27" t="str">
            <v>Устройство ограждения котлованов</v>
          </cell>
        </row>
      </sheetData>
      <sheetData sheetId="185"/>
      <sheetData sheetId="186"/>
      <sheetData sheetId="187">
        <row r="21">
          <cell r="C21">
            <v>19268</v>
          </cell>
        </row>
      </sheetData>
      <sheetData sheetId="188"/>
      <sheetData sheetId="189"/>
      <sheetData sheetId="190"/>
      <sheetData sheetId="191"/>
      <sheetData sheetId="192"/>
      <sheetData sheetId="193"/>
      <sheetData sheetId="194">
        <row r="7">
          <cell r="D7">
            <v>15</v>
          </cell>
        </row>
      </sheetData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4">
          <cell r="C4">
            <v>1.2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>
        <row r="26">
          <cell r="C26">
            <v>8</v>
          </cell>
        </row>
      </sheetData>
      <sheetData sheetId="211"/>
      <sheetData sheetId="212"/>
      <sheetData sheetId="213">
        <row r="57">
          <cell r="C57">
            <v>2</v>
          </cell>
        </row>
      </sheetData>
      <sheetData sheetId="214"/>
      <sheetData sheetId="215"/>
      <sheetData sheetId="216"/>
      <sheetData sheetId="217"/>
      <sheetData sheetId="218"/>
      <sheetData sheetId="219"/>
      <sheetData sheetId="220"/>
      <sheetData sheetId="221">
        <row r="3">
          <cell r="M3" t="str">
            <v>0,7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>
        <row r="27">
          <cell r="D27" t="str">
            <v>Устройство ограждения котлованов</v>
          </cell>
        </row>
      </sheetData>
      <sheetData sheetId="237"/>
      <sheetData sheetId="238"/>
      <sheetData sheetId="239">
        <row r="21">
          <cell r="C21">
            <v>19268</v>
          </cell>
        </row>
      </sheetData>
      <sheetData sheetId="240"/>
      <sheetData sheetId="241"/>
      <sheetData sheetId="242"/>
      <sheetData sheetId="243"/>
      <sheetData sheetId="244"/>
      <sheetData sheetId="245"/>
      <sheetData sheetId="246">
        <row r="7">
          <cell r="D7">
            <v>15</v>
          </cell>
        </row>
      </sheetData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4">
          <cell r="C4">
            <v>1.2</v>
          </cell>
        </row>
      </sheetData>
      <sheetData sheetId="256"/>
      <sheetData sheetId="257"/>
      <sheetData sheetId="258"/>
      <sheetData sheetId="259"/>
      <sheetData sheetId="260"/>
      <sheetData sheetId="261"/>
      <sheetData sheetId="262">
        <row r="26">
          <cell r="C26">
            <v>8</v>
          </cell>
        </row>
      </sheetData>
      <sheetData sheetId="263"/>
      <sheetData sheetId="264"/>
      <sheetData sheetId="265">
        <row r="57">
          <cell r="C57">
            <v>2</v>
          </cell>
        </row>
      </sheetData>
      <sheetData sheetId="266"/>
      <sheetData sheetId="267"/>
      <sheetData sheetId="268"/>
      <sheetData sheetId="269"/>
      <sheetData sheetId="270"/>
      <sheetData sheetId="271"/>
      <sheetData sheetId="272"/>
      <sheetData sheetId="273">
        <row r="3">
          <cell r="M3" t="str">
            <v>0,7</v>
          </cell>
        </row>
      </sheetData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"/>
      <sheetName val="ЦП"/>
      <sheetName val="Свод форма (2)"/>
      <sheetName val="Свод форма (3)"/>
      <sheetName val="график"/>
      <sheetName val="Оглавление"/>
      <sheetName val="Свод форма"/>
      <sheetName val="Свод форма без сетей, ПОС, МОП"/>
      <sheetName val="Бюджет с_ГУ"/>
      <sheetName val="Бюджет б_ГУ"/>
      <sheetName val="Данные по очереди"/>
      <sheetName val="Данные по проекту"/>
      <sheetName val="ИРОН"/>
      <sheetName val="1А"/>
      <sheetName val="Видео"/>
      <sheetName val="врем эл"/>
      <sheetName val="ДС-1 Ирон"/>
      <sheetName val="1В"/>
      <sheetName val="1С"/>
      <sheetName val="1.1.1С"/>
      <sheetName val="фунд под КБ"/>
      <sheetName val="1D"/>
      <sheetName val="1E"/>
      <sheetName val="шпунт ДС3"/>
      <sheetName val="шпунт и стена в грунте"/>
      <sheetName val="стена в грунте"/>
      <sheetName val="2A1"/>
      <sheetName val="Водоотлив"/>
      <sheetName val="2A"/>
      <sheetName val="ПРОБ СВ"/>
      <sheetName val="2B"/>
      <sheetName val="2C"/>
      <sheetName val="2D"/>
      <sheetName val="Мира-37 (Уш. корп.Д)"/>
      <sheetName val="3A"/>
      <sheetName val="мусоропровод 2 оч (2)"/>
      <sheetName val="мусоропровод 2 оч"/>
      <sheetName val="3B"/>
      <sheetName val="5A"/>
      <sheetName val="объем (2)"/>
      <sheetName val="5B"/>
      <sheetName val="смета металл"/>
      <sheetName val="ИПС"/>
      <sheetName val="РАСЧЕТ металл"/>
      <sheetName val="4"/>
      <sheetName val="декор пенополист"/>
      <sheetName val="декор гипс"/>
      <sheetName val="РС фасады Юком"/>
      <sheetName val="РС фасады"/>
      <sheetName val="фасад"/>
      <sheetName val="фасад (расчет)"/>
      <sheetName val="6"/>
      <sheetName val="двери по этажам"/>
      <sheetName val="двери по типам"/>
      <sheetName val="века"/>
      <sheetName val="витражи"/>
      <sheetName val="7"/>
      <sheetName val="окна"/>
      <sheetName val="8"/>
      <sheetName val="двери"/>
      <sheetName val="ворота"/>
      <sheetName val="9"/>
      <sheetName val="кровля РС (2)"/>
      <sheetName val="кровля экспл Ушак"/>
      <sheetName val="объемы вх.козырьки"/>
      <sheetName val="смета Кровля"/>
      <sheetName val="10"/>
      <sheetName val="РС-лифт"/>
      <sheetName val="11"/>
      <sheetName val="сантех"/>
      <sheetName val="ИТП"/>
      <sheetName val="ТЗ ОВиВК Ушак"/>
      <sheetName val="12"/>
      <sheetName val="Г3"/>
      <sheetName val="Автостоянка"/>
      <sheetName val="АПЗ"/>
      <sheetName val="СПС"/>
      <sheetName val="ОС"/>
      <sheetName val="СОУЭ"/>
      <sheetName val="СКУД"/>
      <sheetName val="СОТ"/>
      <sheetName val="СКПТ"/>
      <sheetName val="СКС"/>
      <sheetName val="ПВ"/>
      <sheetName val="аупт"/>
      <sheetName val="13"/>
      <sheetName val="КП-Энергострой 11"/>
      <sheetName val="КП-2ЭН11"/>
      <sheetName val="ЭО (2)"/>
      <sheetName val="14"/>
      <sheetName val="ЭО"/>
      <sheetName val="тр разв"/>
      <sheetName val="объем МОП"/>
      <sheetName val="РС МОП (2)"/>
      <sheetName val="объем паркинг"/>
      <sheetName val="РС паркинг"/>
      <sheetName val="объем встройка"/>
      <sheetName val="РС-встройка (2)"/>
      <sheetName val="кварт"/>
      <sheetName val="РС-квартиры"/>
      <sheetName val="расценки-от"/>
      <sheetName val="Мурино 1 оч"/>
      <sheetName val="МОП"/>
      <sheetName val="объем МОП (2)"/>
      <sheetName val="РС МОП"/>
      <sheetName val="РС-квартиры (2)"/>
      <sheetName val="РС-встройка"/>
      <sheetName val="объем паркинг (2)"/>
      <sheetName val="РС паркинг (2)"/>
      <sheetName val="расценки-от (2)"/>
      <sheetName val="объем МОП (3)"/>
      <sheetName val="объем тех.пом."/>
      <sheetName val="объем встройка (2)"/>
      <sheetName val="Сводка по помещениям"/>
      <sheetName val="объем МОП-дизайн"/>
      <sheetName val="РС МОП-дизайн"/>
      <sheetName val="объем тех.пом. (2)"/>
      <sheetName val="РС тех.пом"/>
      <sheetName val="объем встройка (3)"/>
      <sheetName val="РС встройка"/>
      <sheetName val="расценки"/>
      <sheetName val="15"/>
      <sheetName val="озеленение"/>
      <sheetName val="покрытия расчет"/>
      <sheetName val="МАФ"/>
      <sheetName val="ограждения"/>
      <sheetName val="16"/>
      <sheetName val="17A"/>
      <sheetName val="Дренаж"/>
      <sheetName val="НТС"/>
      <sheetName val="НВК"/>
      <sheetName val="НСС-"/>
      <sheetName val="НСС-радио"/>
      <sheetName val="НЭС от ТП до корп"/>
      <sheetName val="НО"/>
      <sheetName val="осв фасада"/>
      <sheetName val="17B"/>
      <sheetName val="17С"/>
      <sheetName val="Спр нач"/>
      <sheetName val="мат"/>
      <sheetName val="МЕХ"/>
      <sheetName val="Кирочная 57-встройка"/>
      <sheetName val="автостоянка (2)"/>
      <sheetName val="Кирочная 57 - квартиры "/>
      <sheetName val="Свод_форма_(2)"/>
      <sheetName val="Свод_форма_(3)"/>
      <sheetName val="Свод_форма"/>
      <sheetName val="Свод_форма_без_сетей,_ПОС,_МОП"/>
      <sheetName val="Бюджет_с_ГУ"/>
      <sheetName val="Бюджет_б_ГУ"/>
      <sheetName val="Данные_по_очереди"/>
      <sheetName val="Данные_по_проекту"/>
      <sheetName val="врем_эл"/>
      <sheetName val="ДС-1_Ирон"/>
      <sheetName val="1_1_1С"/>
      <sheetName val="фунд_под_КБ"/>
      <sheetName val="шпунт_ДС3"/>
      <sheetName val="шпунт_и_стена_в_грунте"/>
      <sheetName val="стена_в_грунте"/>
      <sheetName val="ПРОБ_СВ"/>
      <sheetName val="Мира-37_(Уш__корп_Д)"/>
      <sheetName val="мусоропровод_2_оч_(2)"/>
      <sheetName val="мусоропровод_2_оч"/>
      <sheetName val="объем_(2)"/>
      <sheetName val="смета_металл"/>
      <sheetName val="РАСЧЕТ_металл"/>
      <sheetName val="декор_пенополист"/>
      <sheetName val="декор_гипс"/>
      <sheetName val="РС_фасады_Юком"/>
      <sheetName val="РС_фасады"/>
      <sheetName val="фасад_(расчет)"/>
      <sheetName val="двери_по_этажам"/>
      <sheetName val="двери_по_типам"/>
      <sheetName val="кровля_РС_(2)"/>
      <sheetName val="кровля_экспл_Ушак"/>
      <sheetName val="объемы_вх_козырьки"/>
      <sheetName val="смета_Кровля"/>
      <sheetName val="ТЗ_ОВиВК_Ушак"/>
      <sheetName val="КП-Энергострой_11"/>
      <sheetName val="ЭО_(2)"/>
      <sheetName val="тр_разв"/>
      <sheetName val="объем_МОП"/>
      <sheetName val="РС_МОП_(2)"/>
      <sheetName val="объем_паркинг"/>
      <sheetName val="РС_паркинг"/>
      <sheetName val="объем_встройка"/>
      <sheetName val="РС-встройка_(2)"/>
      <sheetName val="Мурино_1_оч"/>
      <sheetName val="объем_МОП_(2)"/>
      <sheetName val="РС_МОП"/>
      <sheetName val="РС-квартиры_(2)"/>
      <sheetName val="объем_паркинг_(2)"/>
      <sheetName val="РС_паркинг_(2)"/>
      <sheetName val="расценки-от_(2)"/>
      <sheetName val="объем_МОП_(3)"/>
      <sheetName val="объем_тех_пом_"/>
      <sheetName val="объем_встройка_(2)"/>
      <sheetName val="Сводка_по_помещениям"/>
      <sheetName val="объем_МОП-дизайн"/>
      <sheetName val="РС_МОП-дизайн"/>
      <sheetName val="объем_тех_пом__(2)"/>
      <sheetName val="РС_тех_пом"/>
      <sheetName val="объем_встройка_(3)"/>
      <sheetName val="РС_встройка"/>
      <sheetName val="покрытия_расчет"/>
      <sheetName val="НЭС_от_ТП_до_корп"/>
      <sheetName val="осв_фасада"/>
      <sheetName val="Спр_нач"/>
      <sheetName val="Кирочная_57-встройка"/>
      <sheetName val="автостоянка_(2)"/>
      <sheetName val="Кирочная_57_-_квартиры_"/>
      <sheetName val="Свод_форма_(2)1"/>
      <sheetName val="Свод_форма_(3)1"/>
      <sheetName val="Свод_форма1"/>
      <sheetName val="Свод_форма_без_сетей,_ПОС,_МОП1"/>
      <sheetName val="Бюджет_с_ГУ1"/>
      <sheetName val="Бюджет_б_ГУ1"/>
      <sheetName val="Данные_по_очереди1"/>
      <sheetName val="Данные_по_проекту1"/>
      <sheetName val="врем_эл1"/>
      <sheetName val="ДС-1_Ирон1"/>
      <sheetName val="1_1_1С1"/>
      <sheetName val="фунд_под_КБ1"/>
      <sheetName val="шпунт_ДС31"/>
      <sheetName val="шпунт_и_стена_в_грунте1"/>
      <sheetName val="стена_в_грунте1"/>
      <sheetName val="ПРОБ_СВ1"/>
      <sheetName val="Мира-37_(Уш__корп_Д)1"/>
      <sheetName val="мусоропровод_2_оч_(2)1"/>
      <sheetName val="мусоропровод_2_оч1"/>
      <sheetName val="объем_(2)1"/>
      <sheetName val="смета_металл1"/>
      <sheetName val="РАСЧЕТ_металл1"/>
      <sheetName val="декор_пенополист1"/>
      <sheetName val="декор_гипс1"/>
      <sheetName val="РС_фасады_Юком1"/>
      <sheetName val="РС_фасады1"/>
      <sheetName val="фасад_(расчет)1"/>
      <sheetName val="двери_по_этажам1"/>
      <sheetName val="двери_по_типам1"/>
      <sheetName val="кровля_РС_(2)1"/>
      <sheetName val="кровля_экспл_Ушак1"/>
      <sheetName val="объемы_вх_козырьки1"/>
      <sheetName val="смета_Кровля1"/>
      <sheetName val="ТЗ_ОВиВК_Ушак1"/>
      <sheetName val="КП-Энергострой_111"/>
      <sheetName val="ЭО_(2)1"/>
      <sheetName val="тр_разв1"/>
      <sheetName val="объем_МОП1"/>
      <sheetName val="РС_МОП_(2)1"/>
      <sheetName val="объем_паркинг1"/>
      <sheetName val="РС_паркинг1"/>
      <sheetName val="объем_встройка1"/>
      <sheetName val="РС-встройка_(2)1"/>
      <sheetName val="Мурино_1_оч1"/>
      <sheetName val="объем_МОП_(2)1"/>
      <sheetName val="РС_МОП1"/>
      <sheetName val="РС-квартиры_(2)1"/>
      <sheetName val="объем_паркинг_(2)1"/>
      <sheetName val="РС_паркинг_(2)1"/>
      <sheetName val="расценки-от_(2)1"/>
      <sheetName val="объем_МОП_(3)1"/>
      <sheetName val="объем_тех_пом_1"/>
      <sheetName val="объем_встройка_(2)1"/>
      <sheetName val="Сводка_по_помещениям1"/>
      <sheetName val="объем_МОП-дизайн1"/>
      <sheetName val="РС_МОП-дизайн1"/>
      <sheetName val="объем_тех_пом__(2)1"/>
      <sheetName val="РС_тех_пом1"/>
      <sheetName val="объем_встройка_(3)1"/>
      <sheetName val="РС_встройка1"/>
      <sheetName val="покрытия_расчет1"/>
      <sheetName val="НЭС_от_ТП_до_корп1"/>
      <sheetName val="осв_фасада1"/>
      <sheetName val="Спр_нач1"/>
      <sheetName val="Кирочная_57-встройка1"/>
      <sheetName val="автостоянка_(2)1"/>
      <sheetName val="Кирочная_57_-_квартиры_1"/>
      <sheetName val="Свод_форма_(2)2"/>
      <sheetName val="Свод_форма_(3)2"/>
      <sheetName val="Свод_форма2"/>
      <sheetName val="Свод_форма_без_сетей,_ПОС,_МОП2"/>
      <sheetName val="Бюджет_с_ГУ2"/>
      <sheetName val="Бюджет_б_ГУ2"/>
      <sheetName val="Данные_по_очереди2"/>
      <sheetName val="Данные_по_проекту2"/>
      <sheetName val="врем_эл2"/>
      <sheetName val="ДС-1_Ирон2"/>
      <sheetName val="1_1_1С2"/>
      <sheetName val="фунд_под_КБ2"/>
      <sheetName val="шпунт_ДС32"/>
      <sheetName val="шпунт_и_стена_в_грунте2"/>
      <sheetName val="стена_в_грунте2"/>
      <sheetName val="ПРОБ_СВ2"/>
      <sheetName val="Мира-37_(Уш__корп_Д)2"/>
      <sheetName val="мусоропровод_2_оч_(2)2"/>
      <sheetName val="мусоропровод_2_оч2"/>
      <sheetName val="объем_(2)2"/>
      <sheetName val="смета_металл2"/>
      <sheetName val="РАСЧЕТ_металл2"/>
      <sheetName val="декор_пенополист2"/>
      <sheetName val="декор_гипс2"/>
      <sheetName val="РС_фасады_Юком2"/>
      <sheetName val="РС_фасады2"/>
      <sheetName val="фасад_(расчет)2"/>
      <sheetName val="двери_по_этажам2"/>
      <sheetName val="двери_по_типам2"/>
      <sheetName val="кровля_РС_(2)2"/>
      <sheetName val="кровля_экспл_Ушак2"/>
      <sheetName val="объемы_вх_козырьки2"/>
      <sheetName val="смета_Кровля2"/>
      <sheetName val="ТЗ_ОВиВК_Ушак2"/>
      <sheetName val="КП-Энергострой_112"/>
      <sheetName val="ЭО_(2)2"/>
      <sheetName val="тр_разв2"/>
      <sheetName val="объем_МОП2"/>
      <sheetName val="РС_МОП_(2)2"/>
      <sheetName val="объем_паркинг2"/>
      <sheetName val="РС_паркинг2"/>
      <sheetName val="объем_встройка2"/>
      <sheetName val="РС-встройка_(2)2"/>
      <sheetName val="Мурино_1_оч2"/>
      <sheetName val="объем_МОП_(2)2"/>
      <sheetName val="РС_МОП2"/>
      <sheetName val="РС-квартиры_(2)2"/>
      <sheetName val="объем_паркинг_(2)2"/>
      <sheetName val="РС_паркинг_(2)2"/>
      <sheetName val="расценки-от_(2)2"/>
      <sheetName val="объем_МОП_(3)2"/>
      <sheetName val="объем_тех_пом_2"/>
      <sheetName val="объем_встройка_(2)2"/>
      <sheetName val="Сводка_по_помещениям2"/>
      <sheetName val="объем_МОП-дизайн2"/>
      <sheetName val="РС_МОП-дизайн2"/>
      <sheetName val="объем_тех_пом__(2)2"/>
      <sheetName val="РС_тех_пом2"/>
      <sheetName val="объем_встройка_(3)2"/>
      <sheetName val="РС_встройка2"/>
      <sheetName val="покрытия_расчет2"/>
      <sheetName val="НЭС_от_ТП_до_корп2"/>
      <sheetName val="осв_фасада2"/>
      <sheetName val="Спр_нач2"/>
      <sheetName val="Кирочная_57-встройка2"/>
      <sheetName val="автостоянка_(2)2"/>
      <sheetName val="Кирочная_57_-_квартиры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>
            <v>4788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C4">
            <v>1.2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6">
          <cell r="C26">
            <v>8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3">
          <cell r="M3" t="str">
            <v>0,7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">
          <cell r="C1">
            <v>3</v>
          </cell>
        </row>
      </sheetData>
      <sheetData sheetId="115"/>
      <sheetData sheetId="116"/>
      <sheetData sheetId="117"/>
      <sheetData sheetId="118">
        <row r="1">
          <cell r="C1">
            <v>1.2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10">
          <cell r="N10">
            <v>1.1791907514450868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21">
          <cell r="C21">
            <v>4788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>
        <row r="4">
          <cell r="C4">
            <v>1.2</v>
          </cell>
        </row>
      </sheetData>
      <sheetData sheetId="164"/>
      <sheetData sheetId="165"/>
      <sheetData sheetId="166"/>
      <sheetData sheetId="167"/>
      <sheetData sheetId="168"/>
      <sheetData sheetId="169"/>
      <sheetData sheetId="170"/>
      <sheetData sheetId="171">
        <row r="26">
          <cell r="C26">
            <v>8</v>
          </cell>
        </row>
      </sheetData>
      <sheetData sheetId="172"/>
      <sheetData sheetId="173"/>
      <sheetData sheetId="174"/>
      <sheetData sheetId="175"/>
      <sheetData sheetId="176"/>
      <sheetData sheetId="177"/>
      <sheetData sheetId="178"/>
      <sheetData sheetId="179">
        <row r="3">
          <cell r="M3" t="str">
            <v>0,7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C1">
            <v>3</v>
          </cell>
        </row>
      </sheetData>
      <sheetData sheetId="199"/>
      <sheetData sheetId="200"/>
      <sheetData sheetId="201"/>
      <sheetData sheetId="202">
        <row r="1">
          <cell r="C1">
            <v>1.2</v>
          </cell>
        </row>
      </sheetData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>
        <row r="21">
          <cell r="C21">
            <v>4788</v>
          </cell>
        </row>
      </sheetData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>
        <row r="4">
          <cell r="C4">
            <v>1.2</v>
          </cell>
        </row>
      </sheetData>
      <sheetData sheetId="231"/>
      <sheetData sheetId="232"/>
      <sheetData sheetId="233"/>
      <sheetData sheetId="234"/>
      <sheetData sheetId="235"/>
      <sheetData sheetId="236"/>
      <sheetData sheetId="237"/>
      <sheetData sheetId="238">
        <row r="26">
          <cell r="C26">
            <v>8</v>
          </cell>
        </row>
      </sheetData>
      <sheetData sheetId="239"/>
      <sheetData sheetId="240"/>
      <sheetData sheetId="241"/>
      <sheetData sheetId="242"/>
      <sheetData sheetId="243"/>
      <sheetData sheetId="244"/>
      <sheetData sheetId="245"/>
      <sheetData sheetId="246">
        <row r="3">
          <cell r="M3" t="str">
            <v>0,7</v>
          </cell>
        </row>
      </sheetData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>
        <row r="1">
          <cell r="C1">
            <v>3</v>
          </cell>
        </row>
      </sheetData>
      <sheetData sheetId="266"/>
      <sheetData sheetId="267"/>
      <sheetData sheetId="268"/>
      <sheetData sheetId="269">
        <row r="1">
          <cell r="C1">
            <v>1.2</v>
          </cell>
        </row>
      </sheetData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21">
          <cell r="C21">
            <v>4788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>
        <row r="4">
          <cell r="C4">
            <v>1.2</v>
          </cell>
        </row>
      </sheetData>
      <sheetData sheetId="298"/>
      <sheetData sheetId="299"/>
      <sheetData sheetId="300"/>
      <sheetData sheetId="301"/>
      <sheetData sheetId="302"/>
      <sheetData sheetId="303"/>
      <sheetData sheetId="304"/>
      <sheetData sheetId="305">
        <row r="26">
          <cell r="C26">
            <v>8</v>
          </cell>
        </row>
      </sheetData>
      <sheetData sheetId="306"/>
      <sheetData sheetId="307"/>
      <sheetData sheetId="308"/>
      <sheetData sheetId="309"/>
      <sheetData sheetId="310"/>
      <sheetData sheetId="311"/>
      <sheetData sheetId="312"/>
      <sheetData sheetId="313">
        <row r="3">
          <cell r="M3" t="str">
            <v>0,7</v>
          </cell>
        </row>
      </sheetData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1">
          <cell r="C1">
            <v>3</v>
          </cell>
        </row>
      </sheetData>
      <sheetData sheetId="333"/>
      <sheetData sheetId="334"/>
      <sheetData sheetId="335"/>
      <sheetData sheetId="336">
        <row r="1">
          <cell r="C1">
            <v>1.2</v>
          </cell>
        </row>
      </sheetData>
      <sheetData sheetId="337"/>
      <sheetData sheetId="338"/>
      <sheetData sheetId="339"/>
      <sheetData sheetId="340"/>
      <sheetData sheetId="341"/>
      <sheetData sheetId="342"/>
      <sheetData sheetId="343"/>
      <sheetData sheetId="3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"/>
      <sheetName val="ЦП"/>
      <sheetName val="дом 1 корпус с гу (2)"/>
      <sheetName val="Лист2 с НЗ"/>
      <sheetName val="Лист2"/>
      <sheetName val="дом 1 корпус без гу (3)"/>
      <sheetName val="дом 1 корпус ключ (2)"/>
      <sheetName val="дом 1 корпус"/>
      <sheetName val="монолит-1 (2)"/>
      <sheetName val="дом 1 корпус с гу"/>
      <sheetName val="ИПС-12,15"/>
      <sheetName val="дом 1 корпус без гу (2)"/>
      <sheetName val="дом 1 корпус ключ"/>
      <sheetName val="монолит-1"/>
      <sheetName val="сводка площадей (2)"/>
      <sheetName val="дом 1 корпус без гу"/>
      <sheetName val="Данные по очереди"/>
      <sheetName val="Данные по проекту"/>
      <sheetName val="28.12.15"/>
      <sheetName val="Свод форма"/>
      <sheetName val="Бюджет с_ГУ"/>
      <sheetName val="Бюджет б_ГУ"/>
      <sheetName val="1А"/>
      <sheetName val="ПОС"/>
      <sheetName val="врэ0,4кв"/>
      <sheetName val="врэ10кв"/>
      <sheetName val="врезка НВ 5очстар"/>
      <sheetName val="вр вн ЭОк13стар"/>
      <sheetName val="вр вн ЭОк14стар"/>
      <sheetName val="Плата за врем"/>
      <sheetName val="1В"/>
      <sheetName val="1D"/>
      <sheetName val="1,5тстар"/>
      <sheetName val="2,0тстар"/>
      <sheetName val="1E"/>
      <sheetName val="1С"/>
      <sheetName val="2A1"/>
      <sheetName val="котл1,2"/>
      <sheetName val="котл3,4"/>
      <sheetName val="2A"/>
      <sheetName val="пр св"/>
      <sheetName val="св1,2"/>
      <sheetName val="св3,4"/>
      <sheetName val="2B"/>
      <sheetName val="13 14 БК"/>
      <sheetName val="гифок"/>
      <sheetName val="ги2 посл"/>
      <sheetName val="гипоипс"/>
      <sheetName val="кладка 4+паркинг"/>
      <sheetName val="кладка 3"/>
      <sheetName val="кладка 2"/>
      <sheetName val="кладка 1"/>
      <sheetName val="6 очередь (монолит)"/>
      <sheetName val="6 очередь (кладка)"/>
      <sheetName val="матер"/>
      <sheetName val="13,14 ИПС"/>
      <sheetName val="2C"/>
      <sheetName val="рс обр зас"/>
      <sheetName val="дрен"/>
      <sheetName val="обр зас"/>
      <sheetName val="обр засып РС Денис"/>
      <sheetName val="обр зас 1-2"/>
      <sheetName val="обр зас 3-4"/>
      <sheetName val="2D"/>
      <sheetName val="ипс-6оч"/>
      <sheetName val="ИПС-на 19.12.15"/>
      <sheetName val="Корп 1"/>
      <sheetName val="Корп 2"/>
      <sheetName val="Корп 3"/>
      <sheetName val="Корп 4"/>
      <sheetName val="Корп паркинг"/>
      <sheetName val="6 очередь (общая) (2)"/>
      <sheetName val="Корп 1 (2)"/>
      <sheetName val="Корп 2 (2)"/>
      <sheetName val="Корп 3 (2)"/>
      <sheetName val="Корп 4 (2)"/>
      <sheetName val="Корп паркинг (2)"/>
      <sheetName val="6 очередь (общая) (3)"/>
      <sheetName val="6 очередь (общая)"/>
      <sheetName val="3A"/>
      <sheetName val="мус 13"/>
      <sheetName val="мус осн13"/>
      <sheetName val="мускуд5"/>
      <sheetName val="Корпус_1"/>
      <sheetName val="Корпус_2"/>
      <sheetName val="Корпус_3"/>
      <sheetName val="Корпус_4"/>
      <sheetName val="3B"/>
      <sheetName val="ML тенд"/>
      <sheetName val="ML СБОР"/>
      <sheetName val="ml_1"/>
      <sheetName val="ml_2"/>
      <sheetName val="ml_3"/>
      <sheetName val="ml_4"/>
      <sheetName val="4"/>
      <sheetName val="перм брус стар"/>
      <sheetName val="5A"/>
      <sheetName val="кладка расценки"/>
      <sheetName val="1"/>
      <sheetName val="кладка 13-1,2"/>
      <sheetName val="кладка 13-3,4"/>
      <sheetName val="кладка 14"/>
      <sheetName val="Перегородки  "/>
      <sheetName val="кладка ИПС"/>
      <sheetName val="5B"/>
      <sheetName val="РС ФАСАД 13"/>
      <sheetName val="фасад к14"/>
      <sheetName val="фасад объем (3)"/>
      <sheetName val="Материалы СЭТЛ"/>
      <sheetName val="Материалы (5)"/>
      <sheetName val="Расчет (К1)"/>
      <sheetName val="Расчет (К2)"/>
      <sheetName val="Расчет (К3)"/>
      <sheetName val="Расчет (К4)"/>
      <sheetName val="Расчет (2)"/>
      <sheetName val="фасад объем (2)"/>
      <sheetName val="Ф паркинг"/>
      <sheetName val="фасад РС укр"/>
      <sheetName val="РС ФАСАД Мурино"/>
      <sheetName val="Эдельвейс"/>
      <sheetName val="6"/>
      <sheetName val="витражи (2)"/>
      <sheetName val="в1"/>
      <sheetName val="в2"/>
      <sheetName val="в3"/>
      <sheetName val="в4"/>
      <sheetName val="Двери алюминиевые"/>
      <sheetName val="Козерог"/>
      <sheetName val="7"/>
      <sheetName val="окна тенд"/>
      <sheetName val="окна ПВХ"/>
      <sheetName val="коз доу"/>
      <sheetName val="ОК1"/>
      <sheetName val="ОК2"/>
      <sheetName val="ОК3"/>
      <sheetName val="ОК4"/>
      <sheetName val="Дирекция"/>
      <sheetName val="8"/>
      <sheetName val="квартирные"/>
      <sheetName val="двери прайс"/>
      <sheetName val="внутрикв"/>
      <sheetName val="металл к3"/>
      <sheetName val="Тех двери Корп 13"/>
      <sheetName val="Тех двери Корп 14 (2)"/>
      <sheetName val="дв перех"/>
      <sheetName val="ДК.1"/>
      <sheetName val="ДК.2"/>
      <sheetName val="ДК.3"/>
      <sheetName val="ДК.4"/>
      <sheetName val="дв паркинг"/>
      <sheetName val="ворот ВО"/>
      <sheetName val="Двери ДОУ2"/>
      <sheetName val="ДОУ метал"/>
      <sheetName val="Двери наружные 1,2,3,4+п-г (2)"/>
      <sheetName val="ИТОГОВАЯ"/>
      <sheetName val="9"/>
      <sheetName val="Материалы (3)"/>
      <sheetName val="кровля подр"/>
      <sheetName val="кровля тендер"/>
      <sheetName val="кровля укруп"/>
      <sheetName val="козырьк"/>
      <sheetName val="расчет (3)"/>
      <sheetName val="козырьки"/>
      <sheetName val="Рил паркинг"/>
      <sheetName val="10"/>
      <sheetName val="КП ЛМС"/>
      <sheetName val="лифты 14"/>
      <sheetName val="подъемник"/>
      <sheetName val="11"/>
      <sheetName val="материалы"/>
      <sheetName val="сантех"/>
      <sheetName val="КП"/>
      <sheetName val="ИТП2"/>
      <sheetName val="ОВиВК нС1"/>
      <sheetName val="ИТП НС1"/>
      <sheetName val="ИТП 4оч"/>
      <sheetName val="12"/>
      <sheetName val="СС 13"/>
      <sheetName val="СС 14"/>
      <sheetName val="Корпус 15_2"/>
      <sheetName val="Прометей3оч"/>
      <sheetName val="Прометей4 оч"/>
      <sheetName val="БЖ30"/>
      <sheetName val="13"/>
      <sheetName val="ЭО 13."/>
      <sheetName val="ЭО 14."/>
      <sheetName val="НС 1оч"/>
      <sheetName val="14"/>
      <sheetName val="Материалы (2)"/>
      <sheetName val="роспись"/>
      <sheetName val="Роспись ДОУ 3,7"/>
      <sheetName val="отд тендер"/>
      <sheetName val="Сан.кабины"/>
      <sheetName val="Экраны (3)"/>
      <sheetName val="немонтируемое"/>
      <sheetName val="ДОУ немонтирК6"/>
      <sheetName val="Не монт Мур7"/>
      <sheetName val="Монтируемое"/>
      <sheetName val="ДОУ Мурино 10"/>
      <sheetName val="ДОУ Мурино кор 11"/>
      <sheetName val="к1"/>
      <sheetName val="график"/>
      <sheetName val="СП Мурино 13-4"/>
      <sheetName val="котельная"/>
      <sheetName val="ПаркингНС1оч"/>
      <sheetName val="15"/>
      <sheetName val="ограждения"/>
      <sheetName val="Корп 10"/>
      <sheetName val="РС Мурино 11, ДОУ (3)"/>
      <sheetName val="Материалы (4)"/>
      <sheetName val="РС покрытия"/>
      <sheetName val="мур4"/>
      <sheetName val="мур4_2"/>
      <sheetName val="сетаб"/>
      <sheetName val="МАФ"/>
      <sheetName val="Благоустройство"/>
      <sheetName val="Благоустройство (2)"/>
      <sheetName val="сводная"/>
      <sheetName val="РС покрытия корректировка"/>
      <sheetName val="16"/>
      <sheetName val="ТУТС"/>
      <sheetName val="НЭС"/>
      <sheetName val="17A"/>
      <sheetName val="дренаж 12"/>
      <sheetName val="дренаж 14"/>
      <sheetName val="дренаж 13,15"/>
      <sheetName val="Лист1"/>
      <sheetName val="др куд10"/>
      <sheetName val="дренаж"/>
      <sheetName val="Дренежаск"/>
      <sheetName val="НО4оч"/>
      <sheetName val="НОДОУ4оч"/>
      <sheetName val="НО3оч"/>
      <sheetName val="НО 6"/>
      <sheetName val="НО1"/>
      <sheetName val="НВК 3"/>
      <sheetName val="ТС3"/>
      <sheetName val="ТС3кп"/>
      <sheetName val="НВ6"/>
      <sheetName val="НВ5"/>
      <sheetName val="НК6"/>
      <sheetName val="НК5"/>
      <sheetName val="НТС6.1не исп"/>
      <sheetName val="НТС6.2 не исп"/>
      <sheetName val="др3-4"/>
      <sheetName val="др1-2"/>
      <sheetName val="17B"/>
      <sheetName val="17С"/>
      <sheetName val="17D"/>
      <sheetName val="мат"/>
      <sheetName val="МЕХ"/>
      <sheetName val="Спр нач"/>
      <sheetName val="52-13-НВК-М_ГП"/>
      <sheetName val="КП Гермес"/>
      <sheetName val="освещ"/>
      <sheetName val="север"/>
      <sheetName val="гермес"/>
      <sheetName val="сбор сети"/>
      <sheetName val="ППТ"/>
      <sheetName val="НВК о"/>
      <sheetName val="рем каб быт гор"/>
      <sheetName val="быт гор вр эл"/>
      <sheetName val="ПОС общ"/>
      <sheetName val="ДЭС"/>
      <sheetName val="ДЭС2"/>
      <sheetName val="Охрана"/>
      <sheetName val="КТПН 1"/>
      <sheetName val="КТПН 2"/>
      <sheetName val="дом"/>
      <sheetName val="монол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3.5000000000000003E-2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Лист1"/>
      <sheetName val="Лист3"/>
      <sheetName val="Лист2"/>
      <sheetName val="сравнение"/>
      <sheetName val="Свод форма (с общепр)"/>
      <sheetName val="Свод форма (без общепр)"/>
      <sheetName val="Данные по очереди"/>
      <sheetName val="Данные по проекту"/>
      <sheetName val="Бюджет с_ГУ"/>
      <sheetName val="Бюджет б_ГУ"/>
      <sheetName val="дог ГенУсл"/>
      <sheetName val="1А"/>
      <sheetName val="ПОС"/>
      <sheetName val="врем съезды"/>
      <sheetName val="вр эл Кам 1оч"/>
      <sheetName val="1В"/>
      <sheetName val="ДЭС"/>
      <sheetName val="1С"/>
      <sheetName val="сваи под КБ"/>
      <sheetName val="основание КБ"/>
      <sheetName val="1D"/>
      <sheetName val="1E "/>
      <sheetName val="2A1"/>
      <sheetName val="котлован"/>
      <sheetName val="водоотлив"/>
      <sheetName val="осн стр пл"/>
      <sheetName val="2A"/>
      <sheetName val="пробн сваи"/>
      <sheetName val="ст-ть свай"/>
      <sheetName val="2B"/>
      <sheetName val="подготовк "/>
      <sheetName val="гидроиз ф-тов"/>
      <sheetName val="2C"/>
      <sheetName val="2D"/>
      <sheetName val="дог.ПСК"/>
      <sheetName val="ТЗ"/>
      <sheetName val="3A"/>
      <sheetName val="мусоропровод"/>
      <sheetName val="3B"/>
      <sheetName val="МК корп1"/>
      <sheetName val="МК корп2"/>
      <sheetName val="4"/>
      <sheetName val="перемыч брус,арм"/>
      <sheetName val="5A"/>
      <sheetName val="5B"/>
      <sheetName val="керамогранит"/>
      <sheetName val="фасад1"/>
      <sheetName val="фасад2"/>
      <sheetName val="проверка"/>
      <sheetName val="Материалыфас"/>
      <sheetName val="фасад РС"/>
      <sheetName val="6"/>
      <sheetName val="витражи2.1"/>
      <sheetName val="витражи2.2"/>
      <sheetName val="РС витражи АВАНГАРД"/>
      <sheetName val="7"/>
      <sheetName val="окна1"/>
      <sheetName val="окна2"/>
      <sheetName val="окна по к8"/>
      <sheetName val="8"/>
      <sheetName val="ворота"/>
      <sheetName val="двери1"/>
      <sheetName val="двери2"/>
      <sheetName val="кварт"/>
      <sheetName val="дв прайс 2"/>
      <sheetName val="коллкторн"/>
      <sheetName val="9"/>
      <sheetName val="кровля1"/>
      <sheetName val="кровля2"/>
      <sheetName val="кровля паркинг2.1"/>
      <sheetName val="кровля паркинг2.2"/>
      <sheetName val="10"/>
      <sheetName val="маш-подъем"/>
      <sheetName val="КП лифты"/>
      <sheetName val="КП подъемнМГН(2)"/>
      <sheetName val="КП подъмн МГН"/>
      <sheetName val="БК"/>
      <sheetName val="11"/>
      <sheetName val="стат 7"/>
      <sheetName val="стат"/>
      <sheetName val="Кудрово"/>
      <sheetName val="сантехника"/>
      <sheetName val="сантехника (2)"/>
      <sheetName val="итп (2)"/>
      <sheetName val="12"/>
      <sheetName val="Автостоянка1"/>
      <sheetName val="стат СС 7-8"/>
      <sheetName val="13"/>
      <sheetName val="Ростэнерго 8"/>
      <sheetName val="корп 3"/>
      <sheetName val="ясень-электро"/>
      <sheetName val="эо 1"/>
      <sheetName val="эо 2"/>
      <sheetName val="14"/>
      <sheetName val="Объемы МОП"/>
      <sheetName val="МОП к.2.1"/>
      <sheetName val="РС МОП 2.1"/>
      <sheetName val="расценки"/>
      <sheetName val="тепло"/>
      <sheetName val="прайс оргстекло"/>
      <sheetName val="тендер8п"/>
      <sheetName val="15"/>
      <sheetName val="Объемы"/>
      <sheetName val="МАФ"/>
      <sheetName val="посадки"/>
      <sheetName val="покрытия"/>
      <sheetName val="ограждения"/>
      <sheetName val="16"/>
      <sheetName val="дренаж РС"/>
      <sheetName val="НО"/>
      <sheetName val="ГП-Кам1оч"/>
      <sheetName val="17B"/>
      <sheetName val="17A"/>
      <sheetName val="17С"/>
      <sheetName val="17С (2)"/>
      <sheetName val="ПОС объекта"/>
      <sheetName val="ИТОГИ"/>
      <sheetName val="НВ"/>
      <sheetName val="НК"/>
      <sheetName val="ТС"/>
      <sheetName val="дороги"/>
      <sheetName val="нагрузки соц"/>
      <sheetName val="ДК"/>
      <sheetName val="нагрузка 1оч"/>
      <sheetName val="мат"/>
      <sheetName val="МЕХ"/>
      <sheetName val="Спр нач"/>
      <sheetName val="ИТОГО"/>
      <sheetName val="Лист6"/>
      <sheetName val="дороги (3)"/>
      <sheetName val="18.02.14  на отправ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6">
          <cell r="B46">
            <v>0.02</v>
          </cell>
        </row>
      </sheetData>
      <sheetData sheetId="8">
        <row r="4">
          <cell r="A4" t="str">
            <v>ДАТА ОЦЕНКИ - 29.12.2014 г.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37">
          <cell r="E37">
            <v>139.46</v>
          </cell>
        </row>
      </sheetData>
      <sheetData sheetId="69">
        <row r="54">
          <cell r="B54" t="str">
            <v>Эксплуатириемая кровля над 1 эт.  В осях М-П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4">
          <cell r="H4">
            <v>1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орма"/>
      <sheetName val="Данные по очереди"/>
      <sheetName val="Данные по проекту"/>
      <sheetName val="график"/>
      <sheetName val="ЦП"/>
      <sheetName val="Бюджет с_ГУ"/>
      <sheetName val="1А"/>
      <sheetName val="дог ПОС"/>
      <sheetName val="ДС 1 ПОС 13 Пуск "/>
      <sheetName val="ДС 2 ПОС 13 Пуск "/>
      <sheetName val="вр эл"/>
      <sheetName val="1В"/>
      <sheetName val="1С"/>
      <sheetName val="Фунд.БК  "/>
      <sheetName val="БК"/>
      <sheetName val="1D"/>
      <sheetName val="1E"/>
      <sheetName val="дог котлован"/>
      <sheetName val="дс котлован"/>
      <sheetName val="2A"/>
      <sheetName val="дог пр сваи"/>
      <sheetName val="ПКТИ испыт"/>
      <sheetName val="нулевик"/>
      <sheetName val="ПСТ"/>
      <sheetName val="2B"/>
      <sheetName val="г-изоляция стар"/>
      <sheetName val="ги нов"/>
      <sheetName val="ГП ДС 2"/>
      <sheetName val="2C"/>
      <sheetName val="пр8"/>
      <sheetName val="входные_площадки_спуски"/>
      <sheetName val="обр зас"/>
      <sheetName val="2D"/>
      <sheetName val="ГП"/>
      <sheetName val="3A"/>
      <sheetName val="мусоропр к 5"/>
      <sheetName val="К 12"/>
      <sheetName val="мус к12"/>
      <sheetName val="сб)"/>
      <sheetName val="3B"/>
      <sheetName val="МК объем"/>
      <sheetName val="ML тенд"/>
      <sheetName val="4"/>
      <sheetName val="Перемычки"/>
      <sheetName val="Цитадель"/>
      <sheetName val="5A"/>
      <sheetName val="Бюджет б_ГУ"/>
      <sheetName val="Перегородки стар  "/>
      <sheetName val="5B"/>
      <sheetName val="фасады"/>
      <sheetName val="расчет фасад"/>
      <sheetName val="фасад объем"/>
      <sheetName val="6"/>
      <sheetName val="витражи стар"/>
      <sheetName val="Авангард1"/>
      <sheetName val="витражи1"/>
      <sheetName val="мур"/>
      <sheetName val="Авангард2"/>
      <sheetName val="витражи2"/>
      <sheetName val="7"/>
      <sheetName val="свод"/>
      <sheetName val="свод1 "/>
      <sheetName val="Окна"/>
      <sheetName val="окна (2)"/>
      <sheetName val="8"/>
      <sheetName val="Расчет двери"/>
      <sheetName val="двери"/>
      <sheetName val="Кв-фия"/>
      <sheetName val="двери (2)"/>
      <sheetName val="расчет "/>
      <sheetName val="Расчет  (2)"/>
      <sheetName val="9"/>
      <sheetName val=" Козырьки"/>
      <sheetName val="Расчет"/>
      <sheetName val="Кровля"/>
      <sheetName val="кровля (2)"/>
      <sheetName val="10"/>
      <sheetName val="лифты (разм 6 пуск)"/>
      <sheetName val="лифт"/>
      <sheetName val="лифт деко"/>
      <sheetName val="лифт ral"/>
      <sheetName val="11"/>
      <sheetName val="сантехника"/>
      <sheetName val="стат"/>
      <sheetName val="Расчет 2"/>
      <sheetName val="12"/>
      <sheetName val="13"/>
      <sheetName val="ЭО дог"/>
      <sheetName val="14"/>
      <sheetName val="прогрев"/>
      <sheetName val="Материалы"/>
      <sheetName val="расценки-от"/>
      <sheetName val="12.1"/>
      <sheetName val="РС 12-1"/>
      <sheetName val="прогрев (2)"/>
      <sheetName val="15"/>
      <sheetName val="посадки-лидер"/>
      <sheetName val="покрытие-лидер"/>
      <sheetName val="МАФы"/>
      <sheetName val="огражд"/>
      <sheetName val="Благоустройство"/>
      <sheetName val="Расчет благ-во"/>
      <sheetName val="Благоустройство (покрытия)"/>
      <sheetName val="16"/>
      <sheetName val="нагрузки Э"/>
      <sheetName val="17A"/>
      <sheetName val="объем НК"/>
      <sheetName val="НВК"/>
      <sheetName val="НО"/>
      <sheetName val="дренаж"/>
      <sheetName val="17B"/>
    </sheetNames>
    <sheetDataSet>
      <sheetData sheetId="0"/>
      <sheetData sheetId="1">
        <row r="36">
          <cell r="B36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"/>
      <sheetName val="ЦП"/>
      <sheetName val="закл"/>
      <sheetName val="Свод форма (2)"/>
      <sheetName val="график"/>
      <sheetName val="Оглавление"/>
      <sheetName val="Свод форма"/>
      <sheetName val="Бюджет с_ГУ"/>
      <sheetName val="Данные по очереди"/>
      <sheetName val="Данные по проекту"/>
      <sheetName val="фас сетка"/>
      <sheetName val="Ирон ДС1"/>
      <sheetName val="1А"/>
      <sheetName val="Видео"/>
      <sheetName val="врем эл"/>
      <sheetName val="благ времэ"/>
      <sheetName val="Ирон ДС 1-1"/>
      <sheetName val="Забор"/>
      <sheetName val="Забор1"/>
      <sheetName val="1В"/>
      <sheetName val="Ирон ДС 1-2"/>
      <sheetName val="1С"/>
      <sheetName val="1.1.1С"/>
      <sheetName val="Фундамент КБ от ИПС"/>
      <sheetName val="фунд под КБ от ПСК"/>
      <sheetName val="1D"/>
      <sheetName val="1E"/>
      <sheetName val="шпунт ДС3"/>
      <sheetName val="2A1"/>
      <sheetName val="Водоотлив"/>
      <sheetName val="2A"/>
      <sheetName val="испытание св"/>
      <sheetName val="2B"/>
      <sheetName val="2C"/>
      <sheetName val="2D"/>
      <sheetName val="каркас"/>
      <sheetName val="3A"/>
      <sheetName val="мусоропровод 2 оч (2)"/>
      <sheetName val="мусоропровод 2 оч"/>
      <sheetName val="3B"/>
      <sheetName val="стены"/>
      <sheetName val="5A"/>
      <sheetName val="5B"/>
      <sheetName val="металл ограждения "/>
      <sheetName val="ИПС"/>
      <sheetName val="4"/>
      <sheetName val="объем-фасад"/>
      <sheetName val="прайс декор"/>
      <sheetName val="РС фасады"/>
      <sheetName val="6"/>
      <sheetName val="Витражи"/>
      <sheetName val="7"/>
      <sheetName val="ОК"/>
      <sheetName val="8"/>
      <sheetName val="двери"/>
      <sheetName val="ворота"/>
      <sheetName val="9"/>
      <sheetName val="кровля РС (2)"/>
      <sheetName val="покр кровли"/>
      <sheetName val="кровля экспл Ушак"/>
      <sheetName val="балки"/>
      <sheetName val="кровля РС"/>
      <sheetName val="водост"/>
      <sheetName val="10"/>
      <sheetName val="РС-лифт"/>
      <sheetName val="11"/>
      <sheetName val="сантех"/>
      <sheetName val="ИТП"/>
      <sheetName val="12"/>
      <sheetName val="Г3"/>
      <sheetName val="Автостоянка"/>
      <sheetName val="АПЗ"/>
      <sheetName val="СПС"/>
      <sheetName val="ОС"/>
      <sheetName val="СОУЭ"/>
      <sheetName val="СКУД"/>
      <sheetName val="СОТ"/>
      <sheetName val="СКПТ"/>
      <sheetName val="СКС"/>
      <sheetName val="ПВ"/>
      <sheetName val="аупт"/>
      <sheetName val="13"/>
      <sheetName val="КП-Энергострой 11"/>
      <sheetName val="КП-2ЭН11"/>
      <sheetName val="ЭО (2)"/>
      <sheetName val="14"/>
      <sheetName val="ЭО"/>
      <sheetName val="тр разв"/>
      <sheetName val="объем МОП"/>
      <sheetName val="РС МОП"/>
      <sheetName val="объем паркинг"/>
      <sheetName val="РС паркинг"/>
      <sheetName val="РС-встройка"/>
      <sheetName val="кварт"/>
      <sheetName val="РС-квартиры"/>
      <sheetName val="расценки-от"/>
      <sheetName val="Мурино 1 оч"/>
      <sheetName val="Бюджет б_ГУ"/>
      <sheetName val="15"/>
      <sheetName val="покрытия 1"/>
      <sheetName val="МАФ"/>
      <sheetName val="ограждения"/>
      <sheetName val="16"/>
      <sheetName val="17A"/>
      <sheetName val="Дренаж"/>
      <sheetName val="НТС"/>
      <sheetName val="НВК"/>
      <sheetName val="НСС-"/>
      <sheetName val="НСС-радио"/>
      <sheetName val="НЭС от ТП до корп"/>
      <sheetName val="НО"/>
      <sheetName val="осв фасада"/>
      <sheetName val="17B"/>
      <sheetName val="17С"/>
      <sheetName val="Спр нач"/>
      <sheetName val="мат"/>
      <sheetName val="МЕХ"/>
    </sheetNames>
    <sheetDataSet>
      <sheetData sheetId="0">
        <row r="1">
          <cell r="A1" t="str">
            <v>ПРОЕКТ: Строительство жилых зданий (Корпус А, Б и паркинг)</v>
          </cell>
        </row>
      </sheetData>
      <sheetData sheetId="1"/>
      <sheetData sheetId="2"/>
      <sheetData sheetId="3"/>
      <sheetData sheetId="4"/>
      <sheetData sheetId="5">
        <row r="35">
          <cell r="C35" t="str">
            <v>табл. 28</v>
          </cell>
        </row>
      </sheetData>
      <sheetData sheetId="6">
        <row r="54">
          <cell r="D54" t="str">
            <v>Внутренние отделочные работы</v>
          </cell>
        </row>
      </sheetData>
      <sheetData sheetId="7"/>
      <sheetData sheetId="8"/>
      <sheetData sheetId="9">
        <row r="21">
          <cell r="C21">
            <v>2541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E12">
            <v>3.0470077999999998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9">
          <cell r="E49">
            <v>843</v>
          </cell>
        </row>
      </sheetData>
      <sheetData sheetId="36"/>
      <sheetData sheetId="37"/>
      <sheetData sheetId="38"/>
      <sheetData sheetId="39"/>
      <sheetData sheetId="40">
        <row r="19">
          <cell r="F19">
            <v>473.37</v>
          </cell>
        </row>
      </sheetData>
      <sheetData sheetId="41"/>
      <sheetData sheetId="42">
        <row r="7">
          <cell r="C7">
            <v>4299.08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A5" t="str">
            <v>№ п/п</v>
          </cell>
        </row>
      </sheetData>
      <sheetData sheetId="66">
        <row r="16">
          <cell r="B16">
            <v>0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3">
          <cell r="M3" t="str">
            <v>0,7</v>
          </cell>
          <cell r="N3" t="str">
            <v>49,32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05">
          <cell r="G105">
            <v>1636.3816950794501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>
        <row r="10">
          <cell r="N10">
            <v>1.1445086705202312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7">
          <cell r="E7">
            <v>567.85714285714289</v>
          </cell>
        </row>
      </sheetData>
      <sheetData sheetId="1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Ц "/>
      <sheetName val="ТЭП"/>
      <sheetName val="Фактзатр"/>
      <sheetName val="Бланк карт "/>
      <sheetName val="ВДЦ_"/>
      <sheetName val="Бланк_карт_"/>
    </sheetNames>
    <sheetDataSet>
      <sheetData sheetId="0">
        <row r="1">
          <cell r="A1" t="str">
            <v>ВЕДОМОСТЬ ФАКТИЧЕСКИХ ЗАТРАТ</v>
          </cell>
        </row>
      </sheetData>
      <sheetData sheetId="1">
        <row r="1">
          <cell r="A1" t="str">
            <v>ВЕДОМОСТЬ ФАКТИЧЕСКИХ ЗАТРАТ</v>
          </cell>
        </row>
      </sheetData>
      <sheetData sheetId="2">
        <row r="1">
          <cell r="A1" t="str">
            <v>ВЕДОМОСТЬ ФАКТИЧЕСКИХ ЗАТРАТ</v>
          </cell>
        </row>
        <row r="2">
          <cell r="A2" t="str">
            <v>на работы по отделке помещений по объекту:</v>
          </cell>
        </row>
        <row r="3">
          <cell r="A3" t="str">
            <v>отделение Партий Единая Россия</v>
          </cell>
        </row>
        <row r="4">
          <cell r="A4" t="str">
            <v>Калининского района</v>
          </cell>
        </row>
        <row r="5">
          <cell r="A5" t="str">
            <v>№</v>
          </cell>
          <cell r="B5" t="str">
            <v>Наименование работ</v>
          </cell>
          <cell r="C5" t="str">
            <v>Ед. изм.</v>
          </cell>
          <cell r="D5" t="str">
            <v>Цена за един.</v>
          </cell>
          <cell r="E5" t="str">
            <v>Кол-во по норме</v>
          </cell>
          <cell r="F5" t="str">
            <v>ИТОГО</v>
          </cell>
          <cell r="I5" t="str">
            <v>август</v>
          </cell>
          <cell r="Q5" t="str">
            <v xml:space="preserve"> </v>
          </cell>
          <cell r="V5" t="str">
            <v xml:space="preserve"> </v>
          </cell>
          <cell r="AA5" t="str">
            <v xml:space="preserve"> </v>
          </cell>
        </row>
        <row r="6">
          <cell r="G6" t="str">
            <v>кол-во мат-в</v>
          </cell>
          <cell r="H6" t="str">
            <v>ст-ть мат-в</v>
          </cell>
          <cell r="J6" t="str">
            <v>трансп.</v>
          </cell>
          <cell r="K6" t="str">
            <v>механ.</v>
          </cell>
          <cell r="L6" t="str">
            <v>кол-во мат-в</v>
          </cell>
          <cell r="M6" t="str">
            <v>ст-ть мат-в</v>
          </cell>
          <cell r="O6" t="str">
            <v>трансп.</v>
          </cell>
          <cell r="P6" t="str">
            <v>механ.</v>
          </cell>
          <cell r="Q6" t="str">
            <v>кол-во мат-в</v>
          </cell>
          <cell r="R6" t="str">
            <v>ст-ть мат-в</v>
          </cell>
          <cell r="T6" t="str">
            <v>трансп.</v>
          </cell>
          <cell r="U6" t="str">
            <v>механ.</v>
          </cell>
          <cell r="V6" t="str">
            <v>кол-во мат-в</v>
          </cell>
          <cell r="W6" t="str">
            <v>ст-ть мат-в</v>
          </cell>
          <cell r="Y6" t="str">
            <v>трансп.</v>
          </cell>
          <cell r="Z6" t="str">
            <v>механ.</v>
          </cell>
          <cell r="AA6" t="str">
            <v>кол-во мат-в</v>
          </cell>
          <cell r="AB6" t="str">
            <v>ст-ть мат-в</v>
          </cell>
          <cell r="AD6" t="str">
            <v>трансп.</v>
          </cell>
          <cell r="AE6" t="str">
            <v>механ.</v>
          </cell>
        </row>
        <row r="7">
          <cell r="H7" t="str">
            <v>ед.</v>
          </cell>
          <cell r="I7" t="str">
            <v>всего</v>
          </cell>
          <cell r="M7" t="str">
            <v>ед.</v>
          </cell>
          <cell r="N7" t="str">
            <v>всего</v>
          </cell>
          <cell r="R7" t="str">
            <v>ед.</v>
          </cell>
          <cell r="S7" t="str">
            <v>всего</v>
          </cell>
          <cell r="W7" t="str">
            <v>ед.</v>
          </cell>
          <cell r="X7" t="str">
            <v>всего</v>
          </cell>
          <cell r="AB7" t="str">
            <v>ед.</v>
          </cell>
          <cell r="AC7" t="str">
            <v>всего</v>
          </cell>
        </row>
        <row r="9">
          <cell r="A9">
            <v>1</v>
          </cell>
          <cell r="B9" t="str">
            <v>замок</v>
          </cell>
          <cell r="C9" t="str">
            <v>к-т</v>
          </cell>
        </row>
        <row r="10">
          <cell r="A10">
            <v>2</v>
          </cell>
          <cell r="B10" t="str">
            <v>изолента</v>
          </cell>
          <cell r="C10" t="str">
            <v>шт</v>
          </cell>
        </row>
        <row r="11">
          <cell r="A11">
            <v>3</v>
          </cell>
          <cell r="B11" t="str">
            <v>клей для финтекса</v>
          </cell>
          <cell r="C11" t="str">
            <v>кг</v>
          </cell>
        </row>
        <row r="12">
          <cell r="A12">
            <v>4</v>
          </cell>
          <cell r="B12" t="str">
            <v>краска масляная</v>
          </cell>
          <cell r="C12" t="str">
            <v>кг</v>
          </cell>
        </row>
        <row r="13">
          <cell r="A13">
            <v>5</v>
          </cell>
          <cell r="B13" t="str">
            <v>краска ПВА</v>
          </cell>
          <cell r="C13" t="str">
            <v>кг</v>
          </cell>
        </row>
        <row r="14">
          <cell r="A14">
            <v>6</v>
          </cell>
          <cell r="B14" t="str">
            <v>лампа ЛБ40</v>
          </cell>
          <cell r="C14" t="str">
            <v>шт</v>
          </cell>
        </row>
        <row r="15">
          <cell r="A15">
            <v>7</v>
          </cell>
          <cell r="B15" t="str">
            <v>наждачная бумага</v>
          </cell>
          <cell r="C15" t="str">
            <v>м2</v>
          </cell>
        </row>
        <row r="16">
          <cell r="A16">
            <v>8</v>
          </cell>
          <cell r="B16" t="str">
            <v>олифа</v>
          </cell>
          <cell r="C16" t="str">
            <v>кг</v>
          </cell>
        </row>
        <row r="17">
          <cell r="A17">
            <v>9</v>
          </cell>
          <cell r="B17" t="str">
            <v>стартер</v>
          </cell>
          <cell r="C17" t="str">
            <v>шт</v>
          </cell>
        </row>
        <row r="18">
          <cell r="A18">
            <v>10</v>
          </cell>
          <cell r="B18" t="str">
            <v>финтекс</v>
          </cell>
          <cell r="C18" t="str">
            <v>м2</v>
          </cell>
        </row>
        <row r="19">
          <cell r="A19">
            <v>11</v>
          </cell>
          <cell r="B19" t="str">
            <v>шпатлевка масляная</v>
          </cell>
          <cell r="C19" t="str">
            <v>кг</v>
          </cell>
        </row>
        <row r="21">
          <cell r="B21" t="str">
            <v>Итого</v>
          </cell>
        </row>
        <row r="22">
          <cell r="B22" t="str">
            <v>Заработная плата</v>
          </cell>
        </row>
        <row r="24">
          <cell r="B24" t="str">
            <v>Фактические затраты</v>
          </cell>
        </row>
        <row r="25">
          <cell r="B25" t="str">
            <v>заработная плата</v>
          </cell>
        </row>
        <row r="26">
          <cell r="B26" t="str">
            <v>материалы</v>
          </cell>
        </row>
        <row r="27">
          <cell r="B27" t="str">
            <v>транспорт и механизмы</v>
          </cell>
        </row>
        <row r="29">
          <cell r="B29" t="str">
            <v>Итого</v>
          </cell>
        </row>
      </sheetData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ерац."/>
      <sheetName val="Лист1"/>
      <sheetName val="расчет"/>
      <sheetName val="резюме"/>
      <sheetName val="Лист3"/>
      <sheetName val="расчет 1"/>
      <sheetName val="резюме отчет"/>
      <sheetName val="расчет %"/>
      <sheetName val="Предложение на торгах1 ($) (2)"/>
      <sheetName val="Предложение собств-ку (нов фор)"/>
      <sheetName val="Последний вариант для Селиванов"/>
      <sheetName val="Посл.вариант для Селиванова"/>
      <sheetName val="Предложение собств-ку (нов  (3)"/>
      <sheetName val="Операц_"/>
      <sheetName val="расчет_1"/>
      <sheetName val="резюме_отчет"/>
      <sheetName val="расчет_%"/>
      <sheetName val="Предложение_на_торгах1_($)_(2)"/>
      <sheetName val="Предложение_собств-ку_(нов_фор)"/>
      <sheetName val="Последний_вариант_для_Селиванов"/>
      <sheetName val="Посл_вариант_для_Селиванова"/>
      <sheetName val="Предложение_собств-ку_(нов__(3)"/>
    </sheetNames>
    <sheetDataSet>
      <sheetData sheetId="0" refreshError="1"/>
      <sheetData sheetId="1" refreshError="1"/>
      <sheetData sheetId="2">
        <row r="7">
          <cell r="C7">
            <v>5323</v>
          </cell>
        </row>
        <row r="8">
          <cell r="C8">
            <v>1863.05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L21">
            <v>18867.924528301886</v>
          </cell>
        </row>
      </sheetData>
      <sheetData sheetId="9" refreshError="1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>
        <row r="21">
          <cell r="L21">
            <v>18867.924528301886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роекты"/>
      <sheetName val="ППР"/>
      <sheetName val="текущие"/>
      <sheetName val="ЛВ"/>
      <sheetName val="14.01.04"/>
      <sheetName val="14_01_04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эл.нагрузок"/>
      <sheetName val="TEMP"/>
      <sheetName val="Расчет_эл_нагрузок"/>
    </sheetNames>
    <sheetDataSet>
      <sheetData sheetId="0"/>
      <sheetData sheetId="1">
        <row r="2">
          <cell r="D2">
            <v>1.7320508075688772</v>
          </cell>
        </row>
      </sheetData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роекты"/>
      <sheetName val="ППР"/>
      <sheetName val="текущие"/>
      <sheetName val="ЛВ"/>
      <sheetName val="14.01.04"/>
      <sheetName val="14_01_04"/>
      <sheetName val="Данные по проекту"/>
      <sheetName val="S проемов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Резюме"/>
      <sheetName val="Предложение собств-ку"/>
      <sheetName val="Предложение собств-ку (2)"/>
      <sheetName val="Безубыточность"/>
      <sheetName val="Предложение_собств-ку"/>
      <sheetName val="Предложение_собств-ку_(2)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роекты"/>
      <sheetName val="ППР"/>
      <sheetName val="текущие"/>
      <sheetName val="ЛВ"/>
      <sheetName val="14.01.04"/>
      <sheetName val="Данные по очеред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роекты"/>
      <sheetName val="ППР"/>
      <sheetName val="текущие"/>
      <sheetName val="ЛВ"/>
      <sheetName val="14.01.04"/>
      <sheetName val="объем (2)"/>
      <sheetName val="окна по этажам"/>
      <sheetName val="двери по этажам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Резюме"/>
      <sheetName val="Предложение собств-ку"/>
      <sheetName val="Предложение собств-ку (2)"/>
      <sheetName val="Безубыточность"/>
      <sheetName val="объем встройка (3)"/>
      <sheetName val="объем МОП-дизай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график01.09.02"/>
      <sheetName val="график разраб план ф (25.09.02)"/>
      <sheetName val="график строительства (01.10.02)"/>
      <sheetName val="Лист1"/>
      <sheetName val="Лист2"/>
      <sheetName val="Лист3"/>
      <sheetName val="график01_09_02"/>
      <sheetName val="общие сведения"/>
      <sheetName val="график строительства"/>
      <sheetName val="Исходные"/>
      <sheetName val="Ценыобъемы"/>
      <sheetName val="Метод остатка"/>
      <sheetName val="Расходы"/>
      <sheetName val="1.ИСХ"/>
      <sheetName val="документы Кириши"/>
      <sheetName val="9.ДП"/>
      <sheetName val="Смета"/>
      <sheetName val="исх 1"/>
      <sheetName val="НФИк"/>
      <sheetName val="рабочий"/>
      <sheetName val="общее"/>
      <sheetName val="исходник"/>
      <sheetName val="износ"/>
      <sheetName val="Sheet2"/>
      <sheetName val="исход-итог"/>
      <sheetName val="Параметры"/>
      <sheetName val="Brif_zdanie"/>
      <sheetName val="свед"/>
      <sheetName val="Баз предп"/>
      <sheetName val="3.ЗУ "/>
      <sheetName val="Осн_данные"/>
      <sheetName val="Содержание"/>
      <sheetName val="Константы"/>
      <sheetName val="инвестиции 2007"/>
      <sheetName val="ТЭП гостиница"/>
      <sheetName val="ИнвестицииСвод"/>
      <sheetName val="2.Продажа квартир"/>
      <sheetName val="Графики Гаврской 15-17"/>
      <sheetName val="таблица"/>
      <sheetName val="инфо"/>
      <sheetName val="перечень с результатом"/>
      <sheetName val="Master Inputs Start here"/>
      <sheetName val="Инд"/>
      <sheetName val="Ставка Д"/>
      <sheetName val="ЛитБ"/>
      <sheetName val="Группы"/>
      <sheetName val="затр_подх"/>
      <sheetName val="Аренда Торговля"/>
      <sheetName val="Аренда СТО"/>
      <sheetName val="Glossary"/>
      <sheetName val="график01_09_021"/>
      <sheetName val="график_разраб_план_ф_(25_09_02)"/>
      <sheetName val="график_строительства_(01_10_02)"/>
      <sheetName val="общие_сведения"/>
      <sheetName val="график_строительства"/>
      <sheetName val="Метод_остатка"/>
      <sheetName val="1_ИСХ"/>
      <sheetName val="документы_Кириши"/>
      <sheetName val="9_ДП"/>
      <sheetName val="исх_1"/>
      <sheetName val="Баз_предп"/>
      <sheetName val="3_ЗУ_"/>
      <sheetName val="инвестиции_2007"/>
      <sheetName val="ТЭП_гостиница"/>
      <sheetName val="2_Продажа_квартир"/>
      <sheetName val="Графики_Гаврской_15-17"/>
      <sheetName val="перечень_с_результатом"/>
      <sheetName val="Master_Inputs_Start_here"/>
      <sheetName val="Ставка_Д"/>
      <sheetName val="Аренда_Торговля"/>
      <sheetName val="Аренда_СТО"/>
      <sheetName val="Резервы"/>
      <sheetName val="Данные по проекту"/>
      <sheetName val="кровля подр"/>
    </sheetNames>
    <sheetDataSet>
      <sheetData sheetId="0" refreshError="1"/>
      <sheetData sheetId="1" refreshError="1">
        <row r="3">
          <cell r="D3">
            <v>1.4999999999999999E-2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">
          <cell r="D3">
            <v>1.4999999999999999E-2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роекты"/>
      <sheetName val="ППР"/>
      <sheetName val="текущие"/>
      <sheetName val="ЛВ"/>
      <sheetName val="14.01.04"/>
      <sheetName val="14_01_04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 план"/>
      <sheetName val="расчет уточн"/>
      <sheetName val="расчет стоимости(КМД)"/>
      <sheetName val="расчет (КМД) на 12-04-05"/>
      <sheetName val="на 01.11.05 в нов.форме"/>
      <sheetName val="финплан индекс"/>
      <sheetName val="на 01-01-2006"/>
      <sheetName val="док&amp;акты"/>
      <sheetName val="Фин_план"/>
      <sheetName val="расчет_уточн"/>
      <sheetName val="расчет_стоимости(КМД)"/>
      <sheetName val="расчет_(КМД)_на_12-04-05"/>
      <sheetName val="на_01_11_05_в_нов_форме"/>
      <sheetName val="финплан_индекс"/>
      <sheetName val="на_01-01-2006"/>
    </sheetNames>
    <sheetDataSet>
      <sheetData sheetId="0"/>
      <sheetData sheetId="1"/>
      <sheetData sheetId="2"/>
      <sheetData sheetId="3"/>
      <sheetData sheetId="4">
        <row r="17">
          <cell r="M17">
            <v>28.817699999999999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M17">
            <v>28.817699999999999</v>
          </cell>
        </row>
      </sheetData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грузки для ЦБ"/>
      <sheetName val="нагрузки соц"/>
      <sheetName val="ПИР"/>
      <sheetName val="17С (ЦБ)"/>
      <sheetName val="17С (общепр ТБ)"/>
      <sheetName val="Факт за март 17"/>
      <sheetName val="Факт на 31.03 бит"/>
      <sheetName val="Свод ДОУ УС"/>
      <sheetName val="ТУ сад"/>
      <sheetName val="общ затр"/>
      <sheetName val="Данные по очереди"/>
      <sheetName val="Данные по проекту"/>
      <sheetName val="кв-я"/>
      <sheetName val="Инвест"/>
      <sheetName val="Стоимость встройки"/>
      <sheetName val="Свод форма"/>
      <sheetName val="Перечень оптим"/>
      <sheetName val="Свод УС"/>
      <sheetName val="оптим монолит"/>
      <sheetName val="гс 1 оч"/>
      <sheetName val="ГС 2 оч"/>
      <sheetName val="ГС УС"/>
      <sheetName val="Бюджет с_ГУ"/>
      <sheetName val="Бюджет б_ГУ"/>
      <sheetName val="1А"/>
      <sheetName val="Вр эл2оч"/>
      <sheetName val="ПОС"/>
      <sheetName val="1В"/>
      <sheetName val="1E"/>
      <sheetName val="1С"/>
      <sheetName val="фБК 3.2"/>
      <sheetName val="фБК 3.1"/>
      <sheetName val="1D"/>
      <sheetName val="2A1"/>
      <sheetName val="V котл"/>
      <sheetName val="V2 котл"/>
      <sheetName val="Котл наше ТЗ"/>
      <sheetName val="Котлован"/>
      <sheetName val="2A"/>
      <sheetName val="пробн сваи"/>
      <sheetName val="сваи "/>
      <sheetName val="2B"/>
      <sheetName val="ТЗ"/>
      <sheetName val="КП инпром"/>
      <sheetName val="КП гидроизол"/>
      <sheetName val="V гидр"/>
      <sheetName val="2C"/>
      <sheetName val="Монолит 3,2 авт-ка"/>
      <sheetName val="Монолит Технобалт 3,1"/>
      <sheetName val="Обр зас грунт"/>
      <sheetName val="2D"/>
      <sheetName val="3A"/>
      <sheetName val="Корпус_1"/>
      <sheetName val="3B"/>
      <sheetName val="Мост уч.1"/>
      <sheetName val="V мет"/>
      <sheetName val="Расчет ML"/>
      <sheetName val="4"/>
      <sheetName val="МУр8"/>
      <sheetName val="V кладка"/>
      <sheetName val="Мат ГП"/>
      <sheetName val="Мат кладка"/>
      <sheetName val="Сводная кладка"/>
      <sheetName val="ПСК УС уч.1"/>
      <sheetName val="Вычет СКЦ из кл"/>
      <sheetName val="ТЗ на тендер"/>
      <sheetName val="5A"/>
      <sheetName val="5B"/>
      <sheetName val="ГСТ Кам"/>
      <sheetName val="Миал уч2"/>
      <sheetName val="ЭД уч1"/>
      <sheetName val="МиАл уч1"/>
      <sheetName val="Материалы"/>
      <sheetName val="Краска"/>
      <sheetName val="Мат_фас"/>
      <sheetName val="V фас"/>
      <sheetName val="КП СК МиАл"/>
      <sheetName val="КП ГСТ с пониж"/>
      <sheetName val="РС фас"/>
      <sheetName val="6"/>
      <sheetName val="V витр"/>
      <sheetName val="КП Витр Ав"/>
      <sheetName val="ТЗ витражи"/>
      <sheetName val="7"/>
      <sheetName val="Козерог 2 оч"/>
      <sheetName val="Русганза 2 оч"/>
      <sheetName val="V окна1"/>
      <sheetName val="КП Панорама "/>
      <sheetName val="КП Форте с пониж"/>
      <sheetName val="РС по расц Козерог"/>
      <sheetName val="РС по расц русганза"/>
      <sheetName val="8"/>
      <sheetName val="ворота уч.2"/>
      <sheetName val="КП рубикон 1 компл"/>
      <sheetName val="КП рубикон 2 компл"/>
      <sheetName val="V двери"/>
      <sheetName val="КП Мерка"/>
      <sheetName val="КП НЗМК"/>
      <sheetName val="9"/>
      <sheetName val="кровля уч.2"/>
      <sheetName val="КП мин кровля уч1"/>
      <sheetName val="Нова п-г УС уч.2"/>
      <sheetName val="V кровля"/>
      <sheetName val="РС кровля жилье"/>
      <sheetName val="РС кр п-г по расц станд"/>
      <sheetName val="мат кровля"/>
      <sheetName val="10"/>
      <sheetName val="КП отис 2000"/>
      <sheetName val="КП отис premier"/>
      <sheetName val="Лифтком УС 2 оч"/>
      <sheetName val="КП лифтком"/>
      <sheetName val="ТЗ лифты"/>
      <sheetName val="Подъемн Полюстрово"/>
      <sheetName val="КП афонская"/>
      <sheetName val="11"/>
      <sheetName val="мат сант"/>
      <sheetName val="рад 1"/>
      <sheetName val="сантехника 3,1"/>
      <sheetName val="сантехника 3,2"/>
      <sheetName val="ОВиВК уч.1"/>
      <sheetName val="ОВиВК сантэк"/>
      <sheetName val="рад"/>
      <sheetName val="Мурино 7 КП Стройин"/>
      <sheetName val="мат ОВиВК к искл"/>
      <sheetName val="ОВиВК 1 корп (Стройин)МУр7"/>
      <sheetName val="ИТП"/>
      <sheetName val="12"/>
      <sheetName val="Кам5"/>
      <sheetName val="Расчет"/>
      <sheetName val="13"/>
      <sheetName val="14"/>
      <sheetName val="почт ящ уч.2"/>
      <sheetName val="котельная жд"/>
      <sheetName val="Врем сети тепл"/>
      <sheetName val="пушки"/>
      <sheetName val="Коэф-ты по тип этажам"/>
      <sheetName val="Отд М7(ав)"/>
      <sheetName val="Отд М7(2)"/>
      <sheetName val="15"/>
      <sheetName val="мурино 6"/>
      <sheetName val="Бл-во уч 2"/>
      <sheetName val="сыпучка"/>
      <sheetName val="геот цены Леша"/>
      <sheetName val="бл-во РС"/>
      <sheetName val="Прайс Ксил"/>
      <sheetName val="КП КСИЛ"/>
      <sheetName val="проверка"/>
      <sheetName val="16"/>
      <sheetName val="Нагрузки"/>
      <sheetName val="17A"/>
      <sheetName val="геот"/>
      <sheetName val="мат др"/>
      <sheetName val="Абул УС уч.1"/>
      <sheetName val="РС дренаж"/>
      <sheetName val="КП дренаж"/>
      <sheetName val="НВК 3 оч"/>
      <sheetName val="НО4оч"/>
      <sheetName val="17B"/>
      <sheetName val="17С"/>
      <sheetName val="Внеплощ (общ)"/>
      <sheetName val="Внеплощ (1)"/>
      <sheetName val="Внеплощ (2)"/>
      <sheetName val="Внеплощ (3)"/>
      <sheetName val="Внеплощ (4)"/>
      <sheetName val="Внеплощ (ДОУ)"/>
      <sheetName val="ЛОС"/>
      <sheetName val="Благ-во за кр линиями"/>
      <sheetName val="ДК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0">
          <cell r="B40">
            <v>0.02</v>
          </cell>
        </row>
      </sheetData>
      <sheetData sheetId="11">
        <row r="1">
          <cell r="A1" t="str">
            <v>ПРОЕКТ: Многоквартирный жилой дом со встроенными помещениями, встроенно-пристроенная подземная автостоянка, корпуса 3.1, 3.2</v>
          </cell>
        </row>
        <row r="16">
          <cell r="D16">
            <v>0.34730819733633467</v>
          </cell>
          <cell r="E16">
            <v>0.65269180266366533</v>
          </cell>
        </row>
      </sheetData>
      <sheetData sheetId="12"/>
      <sheetData sheetId="13"/>
      <sheetData sheetId="14"/>
      <sheetData sheetId="15">
        <row r="49">
          <cell r="C49" t="str">
            <v>Внутренние слаботочные сети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11">
          <cell r="B11" t="str">
            <v>ИТОГО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ерац."/>
      <sheetName val="Лист1"/>
      <sheetName val="расчет"/>
      <sheetName val="резюме"/>
      <sheetName val="Лист3"/>
      <sheetName val="расчет 1"/>
      <sheetName val="резюме отчет"/>
      <sheetName val="расчет %"/>
      <sheetName val="Предложение на торгах1 ($) (2)"/>
      <sheetName val="Предложение собств-ку (нов фор)"/>
      <sheetName val="Последний вариант для Селиванов"/>
      <sheetName val="Посл.вариант для Селиванова"/>
      <sheetName val="Предложение собств-ку (нов  (3)"/>
      <sheetName val="Операц_"/>
      <sheetName val="расчет_1"/>
      <sheetName val="резюме_отчет"/>
      <sheetName val="расчет_%"/>
      <sheetName val="Предложение_на_торгах1_($)_(2)"/>
      <sheetName val="Предложение_собств-ку_(нов_фор)"/>
      <sheetName val="Последний_вариант_для_Селиванов"/>
      <sheetName val="Посл_вариант_для_Селиванова"/>
      <sheetName val="Предложение_собств-ку_(нов__(3)"/>
    </sheetNames>
    <sheetDataSet>
      <sheetData sheetId="0" refreshError="1"/>
      <sheetData sheetId="1" refreshError="1"/>
      <sheetData sheetId="2" refreshError="1">
        <row r="7">
          <cell r="C7">
            <v>5323</v>
          </cell>
        </row>
        <row r="10">
          <cell r="C10">
            <v>5030.2350000000006</v>
          </cell>
        </row>
        <row r="11">
          <cell r="C11">
            <v>5030.2350000000006</v>
          </cell>
        </row>
        <row r="13">
          <cell r="C13">
            <v>3</v>
          </cell>
        </row>
        <row r="17">
          <cell r="G17">
            <v>0.45749999999999996</v>
          </cell>
        </row>
        <row r="18">
          <cell r="G18">
            <v>26.5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1">
          <cell r="L21">
            <v>18867.924528301886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1">
          <cell r="L21">
            <v>18867.924528301886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роекты"/>
      <sheetName val="ППР"/>
      <sheetName val="текущие"/>
      <sheetName val="ЛВ"/>
      <sheetName val="14.01.04"/>
      <sheetName val="14_01_04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лик-секц1"/>
      <sheetName val="экспл_секц2"/>
      <sheetName val="экспл_секц3"/>
      <sheetName val="расчет дом 9-1 "/>
      <sheetName val="расценки"/>
      <sheetName val="расценки 2"/>
      <sheetName val="анализ"/>
      <sheetName val="Лист6"/>
      <sheetName val="экспликации"/>
      <sheetName val="Паркинг_фибра"/>
      <sheetName val="расценки-от"/>
      <sheetName val="объемы"/>
      <sheetName val="Полы (2)"/>
      <sheetName val="Полы"/>
      <sheetName val="Потолки"/>
      <sheetName val="ГС ДОУ"/>
      <sheetName val="стены"/>
      <sheetName val="ИТОГ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3">
          <cell r="F83">
            <v>78.634560000000008</v>
          </cell>
          <cell r="G83">
            <v>183</v>
          </cell>
        </row>
        <row r="119">
          <cell r="F119">
            <v>99.035051111111088</v>
          </cell>
          <cell r="G119">
            <v>170</v>
          </cell>
        </row>
        <row r="191">
          <cell r="F191">
            <v>86.370846913580237</v>
          </cell>
          <cell r="G191">
            <v>224</v>
          </cell>
        </row>
        <row r="196">
          <cell r="A196" t="str">
            <v>Сплошное выравнивание цем-песч. смесями монолитных ж/б потолков (однослойная штукатурка)</v>
          </cell>
          <cell r="F196">
            <v>137.65666666666667</v>
          </cell>
          <cell r="G196">
            <v>383</v>
          </cell>
        </row>
      </sheetData>
      <sheetData sheetId="11"/>
      <sheetData sheetId="12">
        <row r="51">
          <cell r="F51">
            <v>550</v>
          </cell>
        </row>
      </sheetData>
      <sheetData sheetId="13" refreshError="1"/>
      <sheetData sheetId="14">
        <row r="82">
          <cell r="L82">
            <v>12410977.22489625</v>
          </cell>
        </row>
      </sheetData>
      <sheetData sheetId="15" refreshError="1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З_электрика"/>
      <sheetName val="ТЗ_электрика (2)"/>
      <sheetName val="ТЗ_электрика (3)"/>
      <sheetName val="ТЗ_электрика_Адысев"/>
      <sheetName val="ТЗ_электрика_Адысев (2)"/>
      <sheetName val="ТЗ_электрика_Адысев (3)"/>
      <sheetName val="ТЗ_электрика_ИТОГО"/>
      <sheetName val="ТЗ_электрика_ИТОГО_30.09"/>
      <sheetName val="ТЗ_электрика_(2)"/>
      <sheetName val="ТЗ_электрика_(3)"/>
      <sheetName val="ТЗ_электрика_Адысев_(2)"/>
      <sheetName val="ТЗ_электрика_Адысев_(3)"/>
      <sheetName val="ТЗ_электрика_ИТОГО_30_09"/>
      <sheetName val="ТЗ_электрика_(2)1"/>
      <sheetName val="ТЗ_электрика_(3)1"/>
      <sheetName val="ТЗ_электрика_Адысев_(2)1"/>
      <sheetName val="ТЗ_электрика_Адысев_(3)1"/>
      <sheetName val="ТЗ_электрика_ИТОГО_30_091"/>
      <sheetName val="ТЗ_электрика_(2)2"/>
      <sheetName val="ТЗ_электрика_(3)2"/>
      <sheetName val="ТЗ_электрика_Адысев_(2)2"/>
      <sheetName val="ТЗ_электрика_Адысев_(3)2"/>
      <sheetName val="ТЗ_электрика_ИТОГО_30_092"/>
    </sheetNames>
    <sheetDataSet>
      <sheetData sheetId="0"/>
      <sheetData sheetId="1"/>
      <sheetData sheetId="2"/>
      <sheetData sheetId="3"/>
      <sheetData sheetId="4">
        <row r="6">
          <cell r="P6">
            <v>1.0449999999999999</v>
          </cell>
          <cell r="Q6">
            <v>2.852875007265264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P6">
            <v>1.0449999999999999</v>
          </cell>
        </row>
      </sheetData>
      <sheetData sheetId="11"/>
      <sheetData sheetId="12"/>
      <sheetData sheetId="13"/>
      <sheetData sheetId="14"/>
      <sheetData sheetId="15">
        <row r="6">
          <cell r="P6">
            <v>1.0449999999999999</v>
          </cell>
        </row>
      </sheetData>
      <sheetData sheetId="16"/>
      <sheetData sheetId="17"/>
      <sheetData sheetId="18"/>
      <sheetData sheetId="19"/>
      <sheetData sheetId="20">
        <row r="6">
          <cell r="P6">
            <v>1.0449999999999999</v>
          </cell>
        </row>
      </sheetData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тпот"/>
      <sheetName val="данные_гидравл"/>
      <sheetName val="тупиковая гидравлика "/>
      <sheetName val="попутная гидравлика"/>
      <sheetName val="данные к подбору"/>
      <sheetName val="Тотд1э"/>
      <sheetName val="Рприб"/>
      <sheetName val="рсв9"/>
      <sheetName val="Рспец"/>
      <sheetName val="Специф"/>
      <sheetName val="Ппол"/>
      <sheetName val="ПполУ"/>
      <sheetName val="Выбдиам"/>
      <sheetName val="Оснпоказ"/>
      <sheetName val="расчет стены"/>
      <sheetName val="Ктеппот"/>
      <sheetName val="Спецвент"/>
      <sheetName val="Пассотоп"/>
      <sheetName val="Пасгвод"/>
      <sheetName val="Паскалор"/>
      <sheetName val="Пасузпр"/>
      <sheetName val="тупиковая_гидравлика_"/>
      <sheetName val="попутная_гидравлика"/>
      <sheetName val="данные_к_подбору"/>
      <sheetName val="расчет_ст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0">
          <cell r="CI30">
            <v>0</v>
          </cell>
          <cell r="CJ30" t="str">
            <v>рсв1 - 1</v>
          </cell>
          <cell r="CK30" t="str">
            <v>рсв1 - 1</v>
          </cell>
          <cell r="CL30" t="str">
            <v>рсв1 - 1</v>
          </cell>
          <cell r="CM30" t="str">
            <v>рсв1 - 1</v>
          </cell>
          <cell r="CN30" t="str">
            <v>рсв1 - 1</v>
          </cell>
        </row>
        <row r="31">
          <cell r="CI31">
            <v>0.90100000000000002</v>
          </cell>
          <cell r="CJ31" t="str">
            <v>2рсв1 - 1</v>
          </cell>
          <cell r="CK31" t="str">
            <v>рсв1 - 2</v>
          </cell>
          <cell r="CL31" t="str">
            <v>рсв1 - 2</v>
          </cell>
          <cell r="CM31" t="str">
            <v>рсв1 - 2</v>
          </cell>
          <cell r="CN31" t="str">
            <v>рсв1 - 2</v>
          </cell>
        </row>
        <row r="32">
          <cell r="CI32">
            <v>1.208</v>
          </cell>
          <cell r="CJ32" t="str">
            <v>2рсв1 - 1</v>
          </cell>
          <cell r="CK32" t="str">
            <v>2рсв1 - 1</v>
          </cell>
          <cell r="CL32" t="str">
            <v>рсв1 - 3</v>
          </cell>
          <cell r="CM32" t="str">
            <v>рсв1 - 3</v>
          </cell>
          <cell r="CN32" t="str">
            <v>рсв1 - 3</v>
          </cell>
        </row>
        <row r="33">
          <cell r="CI33">
            <v>1.518</v>
          </cell>
          <cell r="CJ33" t="str">
            <v>2рсв1 - 1</v>
          </cell>
          <cell r="CK33" t="str">
            <v>2рсв1 - 1</v>
          </cell>
          <cell r="CL33" t="str">
            <v>2рсв1 - 1</v>
          </cell>
          <cell r="CM33" t="str">
            <v>2рсв1 - 1</v>
          </cell>
          <cell r="CN33" t="str">
            <v>2рсв1 - 1</v>
          </cell>
        </row>
        <row r="34">
          <cell r="CI34">
            <v>1.5509999999999999</v>
          </cell>
          <cell r="CJ34" t="str">
            <v>######</v>
          </cell>
          <cell r="CK34" t="str">
            <v>2рсв1 - 2</v>
          </cell>
          <cell r="CL34" t="str">
            <v>2рсв1 - 2</v>
          </cell>
          <cell r="CM34" t="str">
            <v>рсв1 - 4</v>
          </cell>
          <cell r="CN34" t="str">
            <v>рсв1 - 4</v>
          </cell>
        </row>
        <row r="35">
          <cell r="CI35">
            <v>1.831</v>
          </cell>
          <cell r="CJ35" t="str">
            <v>######</v>
          </cell>
          <cell r="CK35" t="str">
            <v>2рсв1 - 2</v>
          </cell>
          <cell r="CL35" t="str">
            <v>2рсв1 - 2</v>
          </cell>
          <cell r="CM35" t="str">
            <v>2рсв1 - 2</v>
          </cell>
          <cell r="CN35" t="str">
            <v>2рсв1 - 2</v>
          </cell>
        </row>
        <row r="36">
          <cell r="CI36">
            <v>2.1030000000000002</v>
          </cell>
          <cell r="CJ36" t="str">
            <v>######</v>
          </cell>
          <cell r="CK36" t="str">
            <v>######</v>
          </cell>
          <cell r="CL36" t="str">
            <v>2рсв1 - 3</v>
          </cell>
          <cell r="CM36" t="str">
            <v>2рсв1 - 3</v>
          </cell>
          <cell r="CN36" t="str">
            <v>рсв1 - 5</v>
          </cell>
        </row>
        <row r="37">
          <cell r="CI37">
            <v>2.141</v>
          </cell>
          <cell r="CJ37" t="str">
            <v>######</v>
          </cell>
          <cell r="CK37" t="str">
            <v>######</v>
          </cell>
          <cell r="CL37" t="str">
            <v>2рсв1 - 3</v>
          </cell>
          <cell r="CM37" t="str">
            <v>2рсв1 - 3</v>
          </cell>
          <cell r="CN37" t="str">
            <v>2рсв1 - 3</v>
          </cell>
        </row>
        <row r="38">
          <cell r="CI38">
            <v>2.6309999999999998</v>
          </cell>
          <cell r="CJ38" t="str">
            <v>######</v>
          </cell>
          <cell r="CK38" t="str">
            <v>######</v>
          </cell>
          <cell r="CL38" t="str">
            <v>######</v>
          </cell>
          <cell r="CM38" t="str">
            <v>2рсв1 - 4</v>
          </cell>
          <cell r="CN38" t="str">
            <v>2рсв1 - 4</v>
          </cell>
        </row>
        <row r="39">
          <cell r="CI39">
            <v>3.1709999999999998</v>
          </cell>
          <cell r="CJ39" t="str">
            <v>######</v>
          </cell>
          <cell r="CK39" t="str">
            <v>######</v>
          </cell>
          <cell r="CL39" t="str">
            <v>######</v>
          </cell>
          <cell r="CM39" t="str">
            <v>######</v>
          </cell>
          <cell r="CN39" t="str">
            <v>2рсв1 - 5</v>
          </cell>
        </row>
        <row r="40">
          <cell r="CI40">
            <v>3.7210000000000001</v>
          </cell>
          <cell r="CJ40" t="str">
            <v>######</v>
          </cell>
          <cell r="CK40" t="str">
            <v>######</v>
          </cell>
          <cell r="CL40" t="str">
            <v>######</v>
          </cell>
          <cell r="CM40" t="str">
            <v>######</v>
          </cell>
          <cell r="CN40" t="str">
            <v>######</v>
          </cell>
        </row>
        <row r="41">
          <cell r="CI41">
            <v>10</v>
          </cell>
          <cell r="CJ41" t="str">
            <v>######</v>
          </cell>
          <cell r="CK41" t="str">
            <v>######</v>
          </cell>
          <cell r="CL41" t="str">
            <v>######</v>
          </cell>
          <cell r="CM41" t="str">
            <v>######</v>
          </cell>
          <cell r="CN41" t="str">
            <v>######</v>
          </cell>
        </row>
        <row r="45">
          <cell r="CI45">
            <v>0</v>
          </cell>
          <cell r="CJ45" t="str">
            <v>М140 - 3</v>
          </cell>
          <cell r="CL45">
            <v>0</v>
          </cell>
          <cell r="CM45" t="str">
            <v>М140м - 3</v>
          </cell>
          <cell r="CO45">
            <v>0</v>
          </cell>
          <cell r="CP45" t="str">
            <v>МС90 - 3</v>
          </cell>
        </row>
        <row r="46">
          <cell r="CI46">
            <v>1.071</v>
          </cell>
          <cell r="CJ46" t="str">
            <v>М140 - 4</v>
          </cell>
          <cell r="CL46">
            <v>0.751</v>
          </cell>
          <cell r="CM46" t="str">
            <v>М140м - 4</v>
          </cell>
          <cell r="CO46">
            <v>0.97099999999999997</v>
          </cell>
          <cell r="CP46" t="str">
            <v>МС90 - 4</v>
          </cell>
        </row>
        <row r="47">
          <cell r="CI47">
            <v>1.371</v>
          </cell>
          <cell r="CJ47" t="str">
            <v>М140 - 5</v>
          </cell>
          <cell r="CL47">
            <v>0.94099999999999995</v>
          </cell>
          <cell r="CM47" t="str">
            <v>М140м - 5</v>
          </cell>
          <cell r="CO47">
            <v>1.2509999999999999</v>
          </cell>
          <cell r="CP47" t="str">
            <v>МС90 - 5</v>
          </cell>
        </row>
        <row r="48">
          <cell r="CI48">
            <v>1.671</v>
          </cell>
          <cell r="CJ48" t="str">
            <v>М140 - 6</v>
          </cell>
          <cell r="CL48">
            <v>1.141</v>
          </cell>
          <cell r="CM48" t="str">
            <v>М140м - 6</v>
          </cell>
          <cell r="CO48">
            <v>1.5009999999999999</v>
          </cell>
          <cell r="CP48" t="str">
            <v>МС90 - 6</v>
          </cell>
        </row>
        <row r="49">
          <cell r="CI49">
            <v>1.9810000000000001</v>
          </cell>
          <cell r="CJ49" t="str">
            <v>М140 - 7</v>
          </cell>
          <cell r="CL49">
            <v>1.3109999999999999</v>
          </cell>
          <cell r="CM49" t="str">
            <v>М140м - 7</v>
          </cell>
          <cell r="CO49">
            <v>1.7310000000000001</v>
          </cell>
          <cell r="CP49" t="str">
            <v>МС90 - 7</v>
          </cell>
        </row>
        <row r="50">
          <cell r="CI50">
            <v>2.2610000000000001</v>
          </cell>
          <cell r="CJ50" t="str">
            <v>М140 - 8</v>
          </cell>
          <cell r="CL50">
            <v>1.5209999999999999</v>
          </cell>
          <cell r="CM50" t="str">
            <v>М140м - 8</v>
          </cell>
          <cell r="CO50">
            <v>2.0110000000000001</v>
          </cell>
          <cell r="CP50" t="str">
            <v>МС90 - 8</v>
          </cell>
        </row>
        <row r="51">
          <cell r="CI51">
            <v>2.5609999999999999</v>
          </cell>
          <cell r="CJ51" t="str">
            <v>М140 - 9</v>
          </cell>
          <cell r="CL51">
            <v>1.7110000000000001</v>
          </cell>
          <cell r="CM51" t="str">
            <v>М140м - 9</v>
          </cell>
          <cell r="CO51">
            <v>2.2810000000000001</v>
          </cell>
          <cell r="CP51" t="str">
            <v>МС90 - 9</v>
          </cell>
        </row>
        <row r="52">
          <cell r="CI52">
            <v>2.831</v>
          </cell>
          <cell r="CJ52" t="str">
            <v>М140 - 10</v>
          </cell>
          <cell r="CL52">
            <v>1.921</v>
          </cell>
          <cell r="CM52" t="str">
            <v>М140м - 10</v>
          </cell>
          <cell r="CO52">
            <v>2.5609999999999999</v>
          </cell>
          <cell r="CP52" t="str">
            <v>МС90 - 10</v>
          </cell>
        </row>
        <row r="53">
          <cell r="CI53">
            <v>3.101</v>
          </cell>
          <cell r="CJ53" t="str">
            <v>М140 - 11</v>
          </cell>
          <cell r="CL53">
            <v>2.101</v>
          </cell>
          <cell r="CM53" t="str">
            <v>М140м - 11</v>
          </cell>
          <cell r="CO53">
            <v>2.8010000000000002</v>
          </cell>
          <cell r="CP53" t="str">
            <v>МС90 - 11</v>
          </cell>
        </row>
        <row r="54">
          <cell r="CI54">
            <v>3.391</v>
          </cell>
          <cell r="CJ54" t="str">
            <v>М140 - 12</v>
          </cell>
          <cell r="CL54">
            <v>2.2810000000000001</v>
          </cell>
          <cell r="CM54" t="str">
            <v>М140м - 12</v>
          </cell>
          <cell r="CO54">
            <v>3.0609999999999999</v>
          </cell>
          <cell r="CP54" t="str">
            <v>МС90 - 12</v>
          </cell>
        </row>
        <row r="55">
          <cell r="CI55">
            <v>3.681</v>
          </cell>
          <cell r="CJ55" t="str">
            <v>М140 - 13</v>
          </cell>
          <cell r="CL55">
            <v>2.4809999999999999</v>
          </cell>
          <cell r="CM55" t="str">
            <v>М140м - 13</v>
          </cell>
          <cell r="CO55">
            <v>3.3010000000000002</v>
          </cell>
          <cell r="CP55" t="str">
            <v>МС90 - 13</v>
          </cell>
        </row>
        <row r="56">
          <cell r="CI56">
            <v>3.9609999999999999</v>
          </cell>
          <cell r="CJ56" t="str">
            <v>М140 - 14</v>
          </cell>
          <cell r="CL56">
            <v>2.661</v>
          </cell>
          <cell r="CM56" t="str">
            <v>М140м - 14</v>
          </cell>
          <cell r="CO56">
            <v>3.5710000000000002</v>
          </cell>
          <cell r="CP56" t="str">
            <v>МС90 - 14</v>
          </cell>
        </row>
        <row r="57">
          <cell r="CI57">
            <v>4.2610000000000001</v>
          </cell>
          <cell r="CJ57" t="str">
            <v>М140 - 15</v>
          </cell>
          <cell r="CL57">
            <v>2.8410000000000002</v>
          </cell>
          <cell r="CM57" t="str">
            <v>М140м - 15</v>
          </cell>
          <cell r="CO57">
            <v>3.8610000000000002</v>
          </cell>
          <cell r="CP57" t="str">
            <v>МС90 - 15</v>
          </cell>
        </row>
        <row r="58">
          <cell r="CI58">
            <v>4.5810000000000004</v>
          </cell>
          <cell r="CJ58" t="str">
            <v>М140 - 16</v>
          </cell>
          <cell r="CL58">
            <v>3.0009999999999999</v>
          </cell>
          <cell r="CM58" t="str">
            <v>М140м - 16</v>
          </cell>
          <cell r="CO58">
            <v>4.0609999999999999</v>
          </cell>
          <cell r="CP58" t="str">
            <v>МС90 - 16</v>
          </cell>
        </row>
        <row r="59">
          <cell r="CI59">
            <v>4.8209999999999997</v>
          </cell>
          <cell r="CJ59" t="str">
            <v>М140 - 17</v>
          </cell>
          <cell r="CL59">
            <v>3.2410000000000001</v>
          </cell>
          <cell r="CM59" t="str">
            <v>М140м - 17</v>
          </cell>
          <cell r="CO59">
            <v>4.3209999999999997</v>
          </cell>
          <cell r="CP59" t="str">
            <v>МС90 - 17</v>
          </cell>
        </row>
        <row r="60">
          <cell r="CI60">
            <v>5.0910000000000002</v>
          </cell>
          <cell r="CJ60" t="str">
            <v>М140 - 18</v>
          </cell>
          <cell r="CL60">
            <v>3.391</v>
          </cell>
          <cell r="CM60" t="str">
            <v>М140м - 18</v>
          </cell>
          <cell r="CO60">
            <v>4.5410000000000004</v>
          </cell>
          <cell r="CP60" t="str">
            <v>МС90 - 18</v>
          </cell>
        </row>
        <row r="61">
          <cell r="CI61">
            <v>5.391</v>
          </cell>
          <cell r="CJ61" t="str">
            <v>М140 - 19</v>
          </cell>
          <cell r="CL61">
            <v>3.5510000000000002</v>
          </cell>
          <cell r="CM61" t="str">
            <v>М140м - 19</v>
          </cell>
          <cell r="CO61">
            <v>4.8010000000000002</v>
          </cell>
          <cell r="CP61" t="str">
            <v>МС90 - 19</v>
          </cell>
        </row>
        <row r="62">
          <cell r="CI62">
            <v>5.6710000000000003</v>
          </cell>
          <cell r="CJ62" t="str">
            <v>М140 - 20</v>
          </cell>
          <cell r="CL62">
            <v>3.7410000000000001</v>
          </cell>
          <cell r="CM62" t="str">
            <v>М140м - 20</v>
          </cell>
          <cell r="CO62">
            <v>5.0709999999999997</v>
          </cell>
          <cell r="CP62" t="str">
            <v>МС90 - 20</v>
          </cell>
        </row>
        <row r="63">
          <cell r="CI63">
            <v>5.9610000000000003</v>
          </cell>
          <cell r="CJ63" t="str">
            <v>М140 - 21</v>
          </cell>
          <cell r="CL63">
            <v>3.931</v>
          </cell>
          <cell r="CM63" t="str">
            <v>М140м - 21</v>
          </cell>
          <cell r="CO63">
            <v>5.3310000000000004</v>
          </cell>
          <cell r="CP63" t="str">
            <v>МС90 - 21</v>
          </cell>
        </row>
        <row r="64">
          <cell r="CI64">
            <v>6.2409999999999997</v>
          </cell>
          <cell r="CJ64" t="str">
            <v>М140 - 22</v>
          </cell>
          <cell r="CL64">
            <v>4.1310000000000002</v>
          </cell>
          <cell r="CM64" t="str">
            <v>М140м - 22</v>
          </cell>
          <cell r="CO64">
            <v>5.5910000000000002</v>
          </cell>
          <cell r="CP64" t="str">
            <v>МС90 - 22</v>
          </cell>
        </row>
        <row r="65">
          <cell r="CI65">
            <v>6.5810000000000004</v>
          </cell>
          <cell r="CJ65" t="str">
            <v>М140 - 23</v>
          </cell>
          <cell r="CL65">
            <v>4.3410000000000002</v>
          </cell>
          <cell r="CM65" t="str">
            <v>М140м - 23</v>
          </cell>
          <cell r="CO65">
            <v>5.851</v>
          </cell>
          <cell r="CP65" t="str">
            <v>МС90 - 23</v>
          </cell>
        </row>
        <row r="66">
          <cell r="CI66">
            <v>6.8109999999999999</v>
          </cell>
          <cell r="CJ66" t="str">
            <v>М140 - 24</v>
          </cell>
          <cell r="CL66">
            <v>4.4809999999999999</v>
          </cell>
          <cell r="CM66" t="str">
            <v>М140м - 24</v>
          </cell>
          <cell r="CO66">
            <v>6.1109999999999998</v>
          </cell>
          <cell r="CP66" t="str">
            <v>МС90 - 24</v>
          </cell>
        </row>
        <row r="67">
          <cell r="CI67">
            <v>7.101</v>
          </cell>
          <cell r="CJ67" t="str">
            <v>М140 - 25</v>
          </cell>
          <cell r="CL67">
            <v>4.6609999999999996</v>
          </cell>
          <cell r="CM67" t="str">
            <v>М140м - 25</v>
          </cell>
          <cell r="CO67">
            <v>6.3710000000000004</v>
          </cell>
          <cell r="CP67" t="str">
            <v>МС90 - 25</v>
          </cell>
        </row>
        <row r="68">
          <cell r="CI68">
            <v>7.3810000000000002</v>
          </cell>
          <cell r="CJ68" t="str">
            <v>########</v>
          </cell>
          <cell r="CL68">
            <v>4.8410000000000002</v>
          </cell>
          <cell r="CM68" t="str">
            <v>#######</v>
          </cell>
          <cell r="CO68">
            <v>6.5709999999999997</v>
          </cell>
          <cell r="CP68" t="str">
            <v>#######</v>
          </cell>
        </row>
        <row r="73">
          <cell r="CF73">
            <v>0</v>
          </cell>
          <cell r="CG73" t="str">
            <v>кн20 - 0,372</v>
          </cell>
        </row>
        <row r="74">
          <cell r="CF74">
            <v>0.65100000000000002</v>
          </cell>
          <cell r="CG74" t="str">
            <v>кн20 - 0,515</v>
          </cell>
        </row>
        <row r="75">
          <cell r="CF75">
            <v>0.90100000000000002</v>
          </cell>
          <cell r="CG75" t="str">
            <v>кн20 - 0,655</v>
          </cell>
        </row>
        <row r="76">
          <cell r="CF76">
            <v>1.101</v>
          </cell>
          <cell r="CG76" t="str">
            <v>кн20 - 0,820</v>
          </cell>
        </row>
        <row r="77">
          <cell r="CF77">
            <v>1.401</v>
          </cell>
          <cell r="CG77" t="str">
            <v>кн20 - 0,985</v>
          </cell>
        </row>
        <row r="78">
          <cell r="CF78">
            <v>1.7010000000000001</v>
          </cell>
          <cell r="CG78" t="str">
            <v>кн20 - 1,150</v>
          </cell>
        </row>
        <row r="79">
          <cell r="CF79">
            <v>2.0009999999999999</v>
          </cell>
          <cell r="CG79" t="str">
            <v>кн20 - 1,315</v>
          </cell>
        </row>
        <row r="80">
          <cell r="CF80">
            <v>2.3010000000000002</v>
          </cell>
          <cell r="CG80" t="str">
            <v>кн20 - 1,475</v>
          </cell>
        </row>
        <row r="81">
          <cell r="CF81">
            <v>2.601</v>
          </cell>
          <cell r="CG81" t="str">
            <v>кн20 - 1,640</v>
          </cell>
        </row>
        <row r="82">
          <cell r="CF82">
            <v>2.9009999999999998</v>
          </cell>
          <cell r="CG82" t="str">
            <v>кн20 - 1,805</v>
          </cell>
        </row>
        <row r="83">
          <cell r="CF83">
            <v>3.2010000000000001</v>
          </cell>
          <cell r="CG83" t="str">
            <v>кн20 - 1,970</v>
          </cell>
        </row>
        <row r="84">
          <cell r="CF84">
            <v>3.5009999999999999</v>
          </cell>
          <cell r="CG84" t="str">
            <v>########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ифик"/>
      <sheetName val="Договоры"/>
      <sheetName val="добавить"/>
      <sheetName val="ТЭП"/>
      <sheetName val="кодификатор-суммы"/>
      <sheetName val="спр (2)"/>
      <sheetName val="код-зав4-3"/>
      <sheetName val="код-зав3-2"/>
      <sheetName val="код-зав2-1"/>
      <sheetName val="код-зав1-1"/>
      <sheetName val="добaвить"/>
      <sheetName val="сводная (2)"/>
      <sheetName val="сводная"/>
      <sheetName val="сводная-ТЭП"/>
      <sheetName val="кодиф 1С"/>
      <sheetName val="ТЭПы объектов"/>
      <sheetName val="ТУ"/>
      <sheetName val="спр_(2)"/>
      <sheetName val="сводная_(2)"/>
      <sheetName val="кодиф_1С"/>
      <sheetName val="ТЭПы_объектов"/>
      <sheetName val="спр_(2)1"/>
      <sheetName val="сводная_(2)1"/>
      <sheetName val="кодиф_1С1"/>
      <sheetName val="ТЭПы_объектов1"/>
      <sheetName val="спр_(2)2"/>
      <sheetName val="сводная_(2)2"/>
      <sheetName val="кодиф_1С2"/>
      <sheetName val="ТЭПы_объектов2"/>
      <sheetName val="расценки-от"/>
      <sheetName val="ТЗ_электрика_Адысев (2)"/>
      <sheetName val="разд.2"/>
      <sheetName val="разд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 t="str">
            <v>КОДИФИКАТОР 4ур</v>
          </cell>
        </row>
        <row r="2">
          <cell r="D2" t="str">
            <v>Автоматика открывания ворот гаражных</v>
          </cell>
        </row>
        <row r="3">
          <cell r="D3" t="str">
            <v>Автоматика открывания дверей</v>
          </cell>
        </row>
        <row r="4">
          <cell r="D4" t="str">
            <v>Авторский надзор</v>
          </cell>
        </row>
        <row r="5">
          <cell r="D5" t="str">
            <v>Алюминиевые витражи теплые "Sсhuсo"</v>
          </cell>
        </row>
        <row r="6">
          <cell r="D6" t="str">
            <v>Алюминиевые витражи теплые "Агрисовгаз"</v>
          </cell>
        </row>
        <row r="7">
          <cell r="D7" t="str">
            <v>Алюминиевые витражи холодные (стекло)</v>
          </cell>
        </row>
        <row r="8">
          <cell r="D8" t="str">
            <v>Санитарно-эпидемиологическое обследование объекта перед сдачей в эксплуатацию</v>
          </cell>
        </row>
        <row r="9">
          <cell r="D9" t="str">
            <v>Асфальтобетонное покрытие тротуаров</v>
          </cell>
        </row>
        <row r="10">
          <cell r="D10" t="str">
            <v>Асфальтобетонное покрытие проездов</v>
          </cell>
        </row>
        <row r="11">
          <cell r="D11" t="str">
            <v>Стяжки легкобетонные 90мм</v>
          </cell>
        </row>
        <row r="12">
          <cell r="D12" t="str">
            <v>Стяжки легкобетонные 120мм</v>
          </cell>
        </row>
        <row r="13">
          <cell r="D13" t="str">
            <v>Бытовая техника</v>
          </cell>
        </row>
        <row r="14">
          <cell r="D14" t="str">
            <v>Вариантное проектирование (разработка эскизного проекта)</v>
          </cell>
        </row>
        <row r="15">
          <cell r="D15" t="str">
            <v>Венецианская штукатурка стен</v>
          </cell>
        </row>
        <row r="16">
          <cell r="D16" t="str">
            <v>Визуальное обследование и фотофиксация дефектов здания</v>
          </cell>
        </row>
        <row r="17">
          <cell r="D17" t="str">
            <v>Водоотлив котлована</v>
          </cell>
        </row>
        <row r="18">
          <cell r="D18" t="str">
            <v>Водоснабжение и канализация</v>
          </cell>
        </row>
        <row r="19">
          <cell r="D19" t="str">
            <v>Возвратная стоимость м/к шпунта AZ-25</v>
          </cell>
        </row>
        <row r="20">
          <cell r="D20" t="str">
            <v>Возвратная стоимость м/к шпунта Л4</v>
          </cell>
        </row>
        <row r="21">
          <cell r="D21" t="str">
            <v>Возвратная стоимость м/к шпунта Л5</v>
          </cell>
        </row>
        <row r="22">
          <cell r="D22" t="str">
            <v>Врезка водопровода в существующую сеть</v>
          </cell>
        </row>
        <row r="23">
          <cell r="D23" t="str">
            <v>ВФ: AL м/к каркаса., керамогранит, ROCKWOOL 150мм</v>
          </cell>
        </row>
        <row r="24">
          <cell r="D24" t="str">
            <v>ВФ: AL м/к каркаса., композитные панели (ALUCOBOND), ROCKWOOL 150мм</v>
          </cell>
        </row>
        <row r="25">
          <cell r="D25" t="str">
            <v>ВФ: AL м/к каркаса., натуральный камень, ROCKWOOL 150мм</v>
          </cell>
        </row>
        <row r="26">
          <cell r="D26" t="str">
            <v>ВФ: AL м/к каркаса., фиброцементная плита, ROCKWOOL 150мм</v>
          </cell>
        </row>
        <row r="27">
          <cell r="D27" t="str">
            <v>Вывоз демонтированных конструкций и др. строительного мусора</v>
          </cell>
        </row>
        <row r="28">
          <cell r="D28" t="str">
            <v>Вывоз излишнего грунта в отвал</v>
          </cell>
        </row>
        <row r="29">
          <cell r="D29" t="str">
            <v>Вывоз излишнего грунта на свалку с утилизацией</v>
          </cell>
        </row>
        <row r="30">
          <cell r="D30" t="str">
            <v>Выдача справки на мощность (Ленэнерго)</v>
          </cell>
        </row>
        <row r="31">
          <cell r="D31" t="str">
            <v>Вынос контактной сети (трамвайные и троллейбусные линии)</v>
          </cell>
        </row>
        <row r="32">
          <cell r="D32" t="str">
            <v>Вынос сетей водопровода</v>
          </cell>
        </row>
        <row r="33">
          <cell r="D33" t="str">
            <v>Вынос сетей газоснабжения</v>
          </cell>
        </row>
        <row r="34">
          <cell r="D34" t="str">
            <v>Вынос сетей диспетчеризации</v>
          </cell>
        </row>
        <row r="35">
          <cell r="D35" t="str">
            <v>Вынос сетей кабельного телевидения</v>
          </cell>
        </row>
        <row r="36">
          <cell r="D36" t="str">
            <v>Вынос сетей канализации</v>
          </cell>
        </row>
        <row r="37">
          <cell r="D37" t="str">
            <v>Вынос сетей наружного освещения</v>
          </cell>
        </row>
        <row r="38">
          <cell r="D38" t="str">
            <v>Вынос сетей радиофикации</v>
          </cell>
        </row>
        <row r="39">
          <cell r="D39" t="str">
            <v>Вынос сетей телефонизации</v>
          </cell>
        </row>
        <row r="40">
          <cell r="D40" t="str">
            <v>Вынос сетей теплоснабжения</v>
          </cell>
        </row>
        <row r="41">
          <cell r="D41" t="str">
            <v>Вынос сетей электроснабжения</v>
          </cell>
        </row>
        <row r="42">
          <cell r="D42" t="str">
            <v>Выполнение мероприятий по снижению охранных зон</v>
          </cell>
        </row>
        <row r="43">
          <cell r="D43" t="str">
            <v>Плата за присоединение к тепловой сети</v>
          </cell>
        </row>
        <row r="44">
          <cell r="D44" t="str">
            <v>Плата за присоединение к электро сети</v>
          </cell>
        </row>
        <row r="45">
          <cell r="D45" t="str">
            <v>Вырубка зеленых насаждений, их пересадка, корчевка пней, вывоз мусора от рубки насаждений</v>
          </cell>
        </row>
        <row r="46">
          <cell r="D46" t="str">
            <v>Газоснабжение</v>
          </cell>
        </row>
        <row r="47">
          <cell r="D47" t="str">
            <v>Газоснабжение жилого дома</v>
          </cell>
        </row>
        <row r="48">
          <cell r="D48" t="str">
            <v>Гарантийный ремонт</v>
          </cell>
        </row>
        <row r="49">
          <cell r="D49" t="str">
            <v>Декоративная штукатурка с натур каменной крошкой</v>
          </cell>
        </row>
        <row r="50">
          <cell r="D50" t="str">
            <v>Демонтаж зданий и сооружений</v>
          </cell>
        </row>
        <row r="51">
          <cell r="D51" t="str">
            <v>Демонтаж и вывозка г/п подъемника</v>
          </cell>
        </row>
        <row r="52">
          <cell r="D52" t="str">
            <v>Демонтаж и вывозка КБ</v>
          </cell>
        </row>
        <row r="53">
          <cell r="D53" t="str">
            <v>Демонтаж имеющихся на территории строительства конструкций</v>
          </cell>
        </row>
        <row r="54">
          <cell r="D54" t="str">
            <v>Демонтаж п/пути передвижного КБ</v>
          </cell>
        </row>
        <row r="55">
          <cell r="D55" t="str">
            <v>Демонтаж панелей ж/б забора самостоящих и их вывозка</v>
          </cell>
        </row>
        <row r="56">
          <cell r="D56" t="str">
            <v>Демонтаж пешеходной галереи и козырька</v>
          </cell>
        </row>
        <row r="57">
          <cell r="D57" t="str">
            <v>Детские игровые комплексы</v>
          </cell>
        </row>
        <row r="58">
          <cell r="D58" t="str">
            <v>Детское игровое оборудование</v>
          </cell>
        </row>
        <row r="59">
          <cell r="D59" t="str">
            <v>Монолитный пенобетон</v>
          </cell>
        </row>
        <row r="60">
          <cell r="D60" t="str">
            <v>Извлечение шпунта AZ-25</v>
          </cell>
        </row>
        <row r="61">
          <cell r="D61" t="str">
            <v>Извлечение шпунта Л4</v>
          </cell>
        </row>
        <row r="62">
          <cell r="D62" t="str">
            <v>Извлечение шпунта Л5</v>
          </cell>
        </row>
        <row r="63">
          <cell r="D63" t="str">
            <v>Изготовление и монтаж ворот</v>
          </cell>
        </row>
        <row r="64">
          <cell r="D64" t="str">
            <v>Изоляция примыканий шахт лифтов (м пог  шва)</v>
          </cell>
        </row>
        <row r="65">
          <cell r="D65" t="str">
            <v>Исполнительная съемка здания и подземных инженерных коммуникаций</v>
          </cell>
        </row>
        <row r="66">
          <cell r="D66" t="str">
            <v>Испытание свай</v>
          </cell>
        </row>
        <row r="67">
          <cell r="D67" t="str">
            <v>Кабельные прокладки до 0,4 кВ</v>
          </cell>
        </row>
        <row r="68">
          <cell r="D68" t="str">
            <v>Кабельные прокладки до 10 кВ</v>
          </cell>
        </row>
        <row r="69">
          <cell r="D69" t="str">
            <v>Газобетонные блоки на клее</v>
          </cell>
        </row>
        <row r="70">
          <cell r="D70" t="str">
            <v>Нар ст т 380мм: кер стр пуст 250мм, з/р 10мм, кер лиц полн 120мм</v>
          </cell>
        </row>
        <row r="71">
          <cell r="D71" t="str">
            <v>Нар ст т 380мм: кер стр полн 120мм, з/р 10мм, сил лиц пуст 250мм</v>
          </cell>
        </row>
        <row r="72">
          <cell r="D72" t="str">
            <v>Нар ст т 520мм: кер стр пуст 380мм, з/р 10мм, мин.вата Кавити Баттс 130мм</v>
          </cell>
        </row>
        <row r="73">
          <cell r="D73" t="str">
            <v>Нар ст т 590мм: кер лиц пуст 120мм, з/р 20мм, г/б 450мм</v>
          </cell>
        </row>
        <row r="74">
          <cell r="D74" t="str">
            <v>Нар ст т 670мм: кер лиц полн 250мм, з/р 20мм, г/б 400мм</v>
          </cell>
        </row>
        <row r="75">
          <cell r="D75" t="str">
            <v>Нар ст т 850мм: кер лиц пуст 380мм, з/р 20мм, г/б 450мм</v>
          </cell>
        </row>
        <row r="76">
          <cell r="D76" t="str">
            <v>Комплексное инженерно-геологическое обследование участка строительства</v>
          </cell>
        </row>
        <row r="77">
          <cell r="D77" t="str">
            <v>Консультационные услуги по проекту</v>
          </cell>
        </row>
        <row r="78">
          <cell r="D78" t="str">
            <v>Контрольно - исполнительная съемка временной автодороги</v>
          </cell>
        </row>
        <row r="79">
          <cell r="D79" t="str">
            <v>Контрольно - исполнительная съемка котлована</v>
          </cell>
        </row>
        <row r="80">
          <cell r="D80" t="str">
            <v>Контрольно - исполнительная съемка кровли</v>
          </cell>
        </row>
        <row r="81">
          <cell r="D81" t="str">
            <v>Копировальные работы</v>
          </cell>
        </row>
        <row r="82">
          <cell r="D82" t="str">
            <v>Крепление шпунта AZ-25</v>
          </cell>
        </row>
        <row r="83">
          <cell r="D83" t="str">
            <v>Крепление шпунта Л4</v>
          </cell>
        </row>
        <row r="84">
          <cell r="D84" t="str">
            <v>Крепление шпунта Л5</v>
          </cell>
        </row>
        <row r="85">
          <cell r="D85" t="str">
            <v>Кухонное оборудование и аксессуары</v>
          </cell>
        </row>
        <row r="86">
          <cell r="D86" t="str">
            <v>Леса для устройства наружных стен</v>
          </cell>
        </row>
        <row r="87">
          <cell r="D87" t="str">
            <v>Мансардные окна VELUX</v>
          </cell>
        </row>
        <row r="88">
          <cell r="D88" t="str">
            <v>Мебель для мест общего пользования</v>
          </cell>
        </row>
        <row r="89">
          <cell r="D89" t="str">
            <v xml:space="preserve">Механизированная отрывка котлована </v>
          </cell>
        </row>
        <row r="90">
          <cell r="D90" t="str">
            <v>Мозаичные покрытия стен: керамика</v>
          </cell>
        </row>
        <row r="91">
          <cell r="D91" t="str">
            <v>Мозаичные покрытия стен: смальта, стекло</v>
          </cell>
        </row>
        <row r="92">
          <cell r="D92" t="str">
            <v>Монтаж вентблоков</v>
          </cell>
        </row>
        <row r="93">
          <cell r="D93" t="str">
            <v>Монтаж деревянной подоконной доски</v>
          </cell>
        </row>
        <row r="94">
          <cell r="D94" t="str">
            <v>Монтаж деревянных оконных блоков из лиственницы</v>
          </cell>
        </row>
        <row r="95">
          <cell r="D95" t="str">
            <v>Монтаж деревянных оконных блоков из сосны</v>
          </cell>
        </row>
        <row r="96">
          <cell r="D96" t="str">
            <v>Монтаж ж/б маршей</v>
          </cell>
        </row>
        <row r="97">
          <cell r="D97" t="str">
            <v>Монтаж ж/б маршей с полуплощадками</v>
          </cell>
        </row>
        <row r="98">
          <cell r="D98" t="str">
            <v>Монтаж ж/б площадок</v>
          </cell>
        </row>
        <row r="99">
          <cell r="D99" t="str">
            <v>Монтаж металлических косоуров</v>
          </cell>
        </row>
        <row r="100">
          <cell r="D100" t="str">
            <v>Монтаж металлоконструкций каркаса цокольного этажа</v>
          </cell>
        </row>
        <row r="101">
          <cell r="D101" t="str">
            <v>Монтаж оборудования наружного освещения здания</v>
          </cell>
        </row>
        <row r="102">
          <cell r="D102" t="str">
            <v>Монтаж оборудования системы диспетчеризации</v>
          </cell>
        </row>
        <row r="103">
          <cell r="D103" t="str">
            <v>Монтаж оборудования системы кондиционирования</v>
          </cell>
        </row>
        <row r="104">
          <cell r="D104" t="str">
            <v>Монтаж оборудования системы радиофикации</v>
          </cell>
        </row>
        <row r="105">
          <cell r="D105" t="str">
            <v>Монтаж оборудования системы телевидения</v>
          </cell>
        </row>
        <row r="106">
          <cell r="D106" t="str">
            <v>Монтаж оборудования системы телефонизации</v>
          </cell>
        </row>
        <row r="107">
          <cell r="D107" t="str">
            <v>Монтаж оборудования ТП (КТПН, БКТП) на 1260кВА (2х630)</v>
          </cell>
        </row>
        <row r="108">
          <cell r="D108" t="str">
            <v>Монтаж оборудования ТП (КТПН, БКТП) на 630кВА</v>
          </cell>
        </row>
        <row r="109">
          <cell r="D109" t="str">
            <v>Монтаж оконных блоков их ПХВ-профиля</v>
          </cell>
        </row>
        <row r="110">
          <cell r="D110" t="str">
            <v>Монтаж плит покрытия ШЛП</v>
          </cell>
        </row>
        <row r="111">
          <cell r="D111" t="str">
            <v>Монтаж подоконной доски из ПХВ</v>
          </cell>
        </row>
        <row r="112">
          <cell r="D112" t="str">
            <v>Монтаж подоконной доски из ЦСП</v>
          </cell>
        </row>
        <row r="113">
          <cell r="D113" t="str">
            <v>Монтаж ПП оконных блоков</v>
          </cell>
        </row>
        <row r="114">
          <cell r="D114" t="str">
            <v>Монтаж приемных клапанов без окраски</v>
          </cell>
        </row>
        <row r="115">
          <cell r="D115" t="str">
            <v>Монтаж сборных ступеней по металлическим косоурам</v>
          </cell>
        </row>
        <row r="116">
          <cell r="D116" t="str">
            <v>Монтаж ствола мусоропровода без окраски</v>
          </cell>
        </row>
        <row r="117">
          <cell r="D117" t="str">
            <v>Монтаж трехслойных панелей</v>
          </cell>
        </row>
        <row r="118">
          <cell r="D118" t="str">
            <v>Монтаж элементов шахт лифтов</v>
          </cell>
        </row>
        <row r="119">
          <cell r="D119" t="str">
            <v>Монтажные, пуско-наладочные и строительные работы по лифтам</v>
          </cell>
        </row>
        <row r="120">
          <cell r="D120" t="str">
            <v>Наращивание и крепление башни КБ, подъем стрелы КБ</v>
          </cell>
        </row>
        <row r="121">
          <cell r="D121" t="str">
            <v>Натяжные потолки на основе ПХВ-пленки</v>
          </cell>
        </row>
        <row r="122">
          <cell r="D122" t="str">
            <v>Натяжные потолки тканевые</v>
          </cell>
        </row>
        <row r="123">
          <cell r="D123" t="str">
            <v>Обеспечение ГВС по постоянному договору</v>
          </cell>
        </row>
        <row r="124">
          <cell r="D124" t="str">
            <v>Обеспечение перевода коммунального обеспечения с временного на постоянный режим работы</v>
          </cell>
        </row>
        <row r="125">
          <cell r="D125" t="str">
            <v>Обеспечение тепловой энергией по постоянному договору (заказчик)</v>
          </cell>
        </row>
        <row r="126">
          <cell r="D126" t="str">
            <v>Обеспечение тепловой энергией по постоянному договору (с компенсацией ТСЖ)</v>
          </cell>
        </row>
        <row r="127">
          <cell r="D127" t="str">
            <v>Обеспечение электро энергией по постоянному договору (заказчик)</v>
          </cell>
        </row>
        <row r="128">
          <cell r="D128" t="str">
            <v>Обеспечение электро энергией по постоянному договору (с компенсацией ТСЖ)</v>
          </cell>
        </row>
        <row r="129">
          <cell r="D129" t="str">
            <v>Облицовка наружный стен: кирпич кер лиц пуст 250мм</v>
          </cell>
        </row>
        <row r="130">
          <cell r="D130" t="str">
            <v>Облицовка наружный стен: кирпич кер лиц пуст 120мм</v>
          </cell>
        </row>
        <row r="131">
          <cell r="D131" t="str">
            <v>Облицовка наружных стен: гранитные плиты</v>
          </cell>
        </row>
        <row r="132">
          <cell r="D132" t="str">
            <v>Облицовка наружных стен: камень СКЦ</v>
          </cell>
        </row>
        <row r="133">
          <cell r="D133" t="str">
            <v>Облицовка наружных стен: Путиловский камень (известняк)</v>
          </cell>
        </row>
        <row r="134">
          <cell r="D134" t="str">
            <v>Облицовка потолков АЦЛ (ЦСП) по мет каркасу без утепления</v>
          </cell>
        </row>
        <row r="135">
          <cell r="D135" t="str">
            <v>Облицовка потолков АЦЛ (ЦСП) по мет каркасу с утеплением</v>
          </cell>
        </row>
        <row r="136">
          <cell r="D136" t="str">
            <v>Облицовка потолков ГКЛ по мет каркасу без утепления</v>
          </cell>
        </row>
        <row r="137">
          <cell r="D137" t="str">
            <v>Облицовка потолков ГКЛ по мет каркасу с утеплением</v>
          </cell>
        </row>
        <row r="138">
          <cell r="D138" t="str">
            <v>Облицовка потолков панелями акустическими</v>
          </cell>
        </row>
        <row r="139">
          <cell r="D139" t="str">
            <v>Облицовка потолков панелями металлическими реечными</v>
          </cell>
        </row>
        <row r="140">
          <cell r="D140" t="str">
            <v>Облицовка потолков панелями на основе гипса</v>
          </cell>
        </row>
        <row r="141">
          <cell r="D141" t="str">
            <v>Облицовка потолков панелями на основе МДФ</v>
          </cell>
        </row>
        <row r="142">
          <cell r="D142" t="str">
            <v>Облицовка потолков панелями на основе ПХВ</v>
          </cell>
        </row>
        <row r="143">
          <cell r="D143" t="str">
            <v>Облицовка потолков панелями ППС на мет каркасе (типа Armstrong)</v>
          </cell>
        </row>
        <row r="144">
          <cell r="D144" t="str">
            <v>Облицовка стен акустическими панелями</v>
          </cell>
        </row>
        <row r="145">
          <cell r="D145" t="str">
            <v>Облицовка стен АЦЛ (ЦСП) по мет каркасу без утепления</v>
          </cell>
        </row>
        <row r="146">
          <cell r="D146" t="str">
            <v>Облицовка стен АЦЛ (ЦСП) по мет каркасу с утеплением</v>
          </cell>
        </row>
        <row r="147">
          <cell r="D147" t="str">
            <v>Облицовка стен ГКЛ по мет каркасу без утепления</v>
          </cell>
        </row>
        <row r="148">
          <cell r="D148" t="str">
            <v>Облицовка стен ГКЛ по мет каркасу с утеплением</v>
          </cell>
        </row>
        <row r="149">
          <cell r="D149" t="str">
            <v>Облицовка стен гранитными плитами</v>
          </cell>
        </row>
        <row r="150">
          <cell r="D150" t="str">
            <v>Облицовка стен керамическими плитками</v>
          </cell>
        </row>
        <row r="151">
          <cell r="D151" t="str">
            <v>Облицовка стен мраморными плитами</v>
          </cell>
        </row>
        <row r="152">
          <cell r="D152" t="str">
            <v>Облицовка стен панелями на основе МДФ</v>
          </cell>
        </row>
        <row r="153">
          <cell r="D153" t="str">
            <v>Облицовка стен панелями на основе ПХВ</v>
          </cell>
        </row>
        <row r="154">
          <cell r="D154" t="str">
            <v>Оборудование для бильярдной</v>
          </cell>
        </row>
        <row r="155">
          <cell r="D155" t="str">
            <v>Оборудование для медицинского кабинета</v>
          </cell>
        </row>
        <row r="156">
          <cell r="D156" t="str">
            <v>Оборудование для прачечной</v>
          </cell>
        </row>
        <row r="157">
          <cell r="D157" t="str">
            <v>Оборудование для саун</v>
          </cell>
        </row>
        <row r="158">
          <cell r="D158" t="str">
            <v>Оборудование для солярия и косметического кабинета</v>
          </cell>
        </row>
        <row r="159">
          <cell r="D159" t="str">
            <v>Оборудование площадок спортивных</v>
          </cell>
        </row>
        <row r="160">
          <cell r="D160" t="str">
            <v>Обратная засыпка грунтом</v>
          </cell>
        </row>
        <row r="161">
          <cell r="D161" t="str">
            <v>Обратная засыпка песком пазух котлована с уплотнением</v>
          </cell>
        </row>
        <row r="162">
          <cell r="D162" t="str">
            <v>Обратная засыпка песком ростверков с уплотнением</v>
          </cell>
        </row>
        <row r="163">
          <cell r="D163" t="str">
            <v>Обследование зеленых насаждений</v>
          </cell>
        </row>
        <row r="164">
          <cell r="D164" t="str">
            <v>Оказание логистических услуг (транспортно-экспедиторское обслуживание)</v>
          </cell>
        </row>
        <row r="165">
          <cell r="D165" t="str">
            <v>Оказание услуг в целях обеспечения сан-эпид. благополучия</v>
          </cell>
        </row>
        <row r="166">
          <cell r="D166" t="str">
            <v>Оказание услуг по присвоению милицейского адреса жилого дома</v>
          </cell>
        </row>
        <row r="167">
          <cell r="D167" t="str">
            <v>Оказание услуг по присвоению милицейского адреса трансформаторной подстанции</v>
          </cell>
        </row>
        <row r="168">
          <cell r="D168" t="str">
            <v>Оклейка потолков обоями бумажными</v>
          </cell>
        </row>
        <row r="169">
          <cell r="D169" t="str">
            <v>Оклейка потолков обоями виниловыми</v>
          </cell>
        </row>
        <row r="170">
          <cell r="D170" t="str">
            <v>Оклейка потолков обоями под окраску</v>
          </cell>
        </row>
        <row r="171">
          <cell r="D171" t="str">
            <v>Оклейка потолков панелями пенополистирольными</v>
          </cell>
        </row>
        <row r="172">
          <cell r="D172" t="str">
            <v>Оклейка стен обоями бумажными</v>
          </cell>
        </row>
        <row r="173">
          <cell r="D173" t="str">
            <v>Оклейка стен обоями виниловыми</v>
          </cell>
        </row>
        <row r="174">
          <cell r="D174" t="str">
            <v>Оклейка стен обоями под окраску</v>
          </cell>
        </row>
        <row r="175">
          <cell r="D175" t="str">
            <v>Оклейка стен ткаными материалами</v>
          </cell>
        </row>
        <row r="176">
          <cell r="D176" t="str">
            <v>Окраска ж/б ограждения</v>
          </cell>
        </row>
        <row r="177">
          <cell r="D177" t="str">
            <v>Окраска потолков в/д акрилатными составами</v>
          </cell>
        </row>
        <row r="178">
          <cell r="D178" t="str">
            <v>Окраска потолков в/д ПВА составами</v>
          </cell>
        </row>
        <row r="179">
          <cell r="D179" t="str">
            <v>Окраска потолков масляными составами</v>
          </cell>
        </row>
        <row r="180">
          <cell r="D180" t="str">
            <v>Окраска потолков под фактуру "шагрень"</v>
          </cell>
        </row>
        <row r="181">
          <cell r="D181" t="str">
            <v>Окраска стен в/д акрилатными составами</v>
          </cell>
        </row>
        <row r="182">
          <cell r="D182" t="str">
            <v>Окраска стен в/д ПВА составами</v>
          </cell>
        </row>
        <row r="183">
          <cell r="D183" t="str">
            <v>Окраска стен масляными составами</v>
          </cell>
        </row>
        <row r="184">
          <cell r="D184" t="str">
            <v>Окраска стен под фактуру "шагрень"</v>
          </cell>
        </row>
        <row r="185">
          <cell r="D185" t="str">
            <v>Окрытие элементов кровли</v>
          </cell>
        </row>
        <row r="186">
          <cell r="D186" t="str">
            <v>Оплата застройщику</v>
          </cell>
        </row>
        <row r="187">
          <cell r="D187" t="str">
            <v>Монтаж и опломбировка квартирных электросчетчиков</v>
          </cell>
        </row>
        <row r="188">
          <cell r="D188" t="str">
            <v>Организация площадки для мойки колес</v>
          </cell>
        </row>
        <row r="189">
          <cell r="D189" t="str">
            <v>Оргтехника</v>
          </cell>
        </row>
        <row r="190">
          <cell r="D190" t="str">
            <v>Осветительные приборы</v>
          </cell>
        </row>
        <row r="191">
          <cell r="D191" t="str">
            <v>Освидетельствование и опломбирование узлов учета</v>
          </cell>
        </row>
        <row r="192">
          <cell r="D192" t="str">
            <v>Основные разделы проекта стадии "П"</v>
          </cell>
        </row>
        <row r="193">
          <cell r="D193" t="str">
            <v>Отделочные работы по лифтам</v>
          </cell>
        </row>
        <row r="194">
          <cell r="D194" t="str">
            <v>Отключение и включение водопроводных задвижек</v>
          </cell>
        </row>
        <row r="195">
          <cell r="D195" t="str">
            <v>Отопление, вентиляция и ГВС</v>
          </cell>
        </row>
        <row r="196">
          <cell r="D196" t="str">
            <v>Отрывка котлована вручную</v>
          </cell>
        </row>
        <row r="197">
          <cell r="D197" t="str">
            <v>Офисная мебель</v>
          </cell>
        </row>
        <row r="198">
          <cell r="D198" t="str">
            <v>Оформление акта допуска ИТП в пуско-наладку</v>
          </cell>
        </row>
        <row r="199">
          <cell r="D199" t="str">
            <v>Оформление акта допуска котельной в пуско-наладку</v>
          </cell>
        </row>
        <row r="200">
          <cell r="D200" t="str">
            <v>Оформление акта допуска ТП в пуско-наладку</v>
          </cell>
        </row>
        <row r="201">
          <cell r="D201" t="str">
            <v>Оформление акта разграничения балансовой принадлежностей газовых сетей</v>
          </cell>
        </row>
        <row r="202">
          <cell r="D202" t="str">
            <v>Оформление акта разграничения балансовой принадлежности тепловых сетей</v>
          </cell>
        </row>
        <row r="203">
          <cell r="D203" t="str">
            <v>Оформление акта разграничения балансовой принадлежности электросетей</v>
          </cell>
        </row>
        <row r="204">
          <cell r="D204" t="str">
            <v>Охрана объекта, строительных материалов и техники</v>
          </cell>
        </row>
        <row r="205">
          <cell r="D205" t="str">
            <v>Оценка технического состояния здания</v>
          </cell>
        </row>
        <row r="206">
          <cell r="D206" t="str">
            <v>Парапеты бетонные</v>
          </cell>
        </row>
        <row r="207">
          <cell r="D207" t="str">
            <v>Парапеты кирпичные</v>
          </cell>
        </row>
        <row r="208">
          <cell r="D208" t="str">
            <v>Перевод объекта на постоянные источники инженерного оборудования</v>
          </cell>
        </row>
        <row r="209">
          <cell r="D209" t="str">
            <v>Перевозка и монтаж КБ</v>
          </cell>
        </row>
        <row r="210">
          <cell r="D210" t="str">
            <v>Перемычки армоцементные</v>
          </cell>
        </row>
        <row r="211">
          <cell r="D211" t="str">
            <v>Перемычки металлические</v>
          </cell>
        </row>
        <row r="212">
          <cell r="D212" t="str">
            <v>Перемычки сборные ж/б</v>
          </cell>
        </row>
        <row r="213">
          <cell r="D213" t="str">
            <v>Перенос временных ограждений стройплощадки</v>
          </cell>
        </row>
        <row r="214">
          <cell r="D214" t="str">
            <v>План благоустройства и малых форм (БГ)</v>
          </cell>
        </row>
        <row r="215">
          <cell r="D215" t="str">
            <v>План дренажа</v>
          </cell>
        </row>
        <row r="216">
          <cell r="D216" t="str">
            <v>План котлована</v>
          </cell>
        </row>
        <row r="217">
          <cell r="D217" t="str">
            <v>План ростверка/плиты</v>
          </cell>
        </row>
        <row r="218">
          <cell r="D218" t="str">
            <v>План свайнго поля</v>
          </cell>
        </row>
        <row r="219">
          <cell r="D219" t="str">
            <v>Планировка площадей механизированная</v>
          </cell>
        </row>
        <row r="220">
          <cell r="D220" t="str">
            <v>Планово-высотная съемка фундаментов</v>
          </cell>
        </row>
        <row r="221">
          <cell r="D221" t="str">
            <v>Погружение шпунта AZ-25</v>
          </cell>
        </row>
        <row r="222">
          <cell r="D222" t="str">
            <v>Погружение шпунта Л4</v>
          </cell>
        </row>
        <row r="223">
          <cell r="D223" t="str">
            <v>Погружение шпунта Л5</v>
          </cell>
        </row>
        <row r="224">
          <cell r="D224" t="str">
            <v>Выравнивание поверхностей бетонных потолков</v>
          </cell>
        </row>
        <row r="225">
          <cell r="D225" t="str">
            <v>Выравнивание поверхностей бетонных стен</v>
          </cell>
        </row>
        <row r="226">
          <cell r="D226" t="str">
            <v>Выравнивание поверхностей газобетонных стен</v>
          </cell>
        </row>
        <row r="227">
          <cell r="D227" t="str">
            <v>Выравнивание поверхностей кирпичных стен</v>
          </cell>
        </row>
        <row r="228">
          <cell r="D228" t="str">
            <v>Выравнивание поверхностей пазогребневых стен</v>
          </cell>
        </row>
        <row r="229">
          <cell r="D229" t="str">
            <v>Подготовка поверхностей полов под отделку по дизайн-проекту</v>
          </cell>
        </row>
        <row r="230">
          <cell r="D230" t="str">
            <v>Подготовка поверхностей потолков под чистовую отделку по дизайн-проекту</v>
          </cell>
        </row>
        <row r="231">
          <cell r="D231" t="str">
            <v>Подготовка поверхностей стен под чистовую отделку по дизайн-проекту</v>
          </cell>
        </row>
        <row r="232">
          <cell r="D232" t="str">
            <v>Подсыпка щебнем</v>
          </cell>
        </row>
        <row r="233">
          <cell r="D233" t="str">
            <v>Получение задания на забивку пробных свай</v>
          </cell>
        </row>
        <row r="234">
          <cell r="D234" t="str">
            <v>Получение заключения на внесение работ в адресную программу (ГАТИ)</v>
          </cell>
        </row>
        <row r="235">
          <cell r="D235" t="str">
            <v>Получение заключения на подключение к наружным инженерным сетям</v>
          </cell>
        </row>
        <row r="236">
          <cell r="D236" t="str">
            <v>Получение разрешения на производство подготовительных работ (ГАСН)</v>
          </cell>
        </row>
        <row r="237">
          <cell r="D237" t="str">
            <v>Получение разрешения на производство строительно-монтажных работ (ГАСН)</v>
          </cell>
        </row>
        <row r="238">
          <cell r="D238" t="str">
            <v>Получение разрешения на установку временного ограждения строительной площадки (Дортехнология)</v>
          </cell>
        </row>
        <row r="239">
          <cell r="D239" t="str">
            <v>Получение разрешения на устройство въездов (Дортехнология)</v>
          </cell>
        </row>
        <row r="240">
          <cell r="D240" t="str">
            <v>Получение справки о сносе строений</v>
          </cell>
        </row>
        <row r="241">
          <cell r="D241" t="str">
            <v>Получение технического паспорта строения (ГУИОН)</v>
          </cell>
        </row>
        <row r="242">
          <cell r="D242" t="str">
            <v>Получение чертежей ПИБ рядом стоящих зданий</v>
          </cell>
        </row>
        <row r="243">
          <cell r="D243" t="str">
            <v>Пользование архивной и технической документацией для проектирования жилого дома</v>
          </cell>
        </row>
        <row r="244">
          <cell r="D244" t="str">
            <v>Посадка декоративных кустарников</v>
          </cell>
        </row>
        <row r="245">
          <cell r="D245" t="str">
            <v>Посадка деревьев</v>
          </cell>
        </row>
        <row r="246">
          <cell r="D246" t="str">
            <v>Предметы интерьера</v>
          </cell>
        </row>
        <row r="247">
          <cell r="D247" t="str">
            <v>Приемка ИТП в эксплуатацию</v>
          </cell>
        </row>
        <row r="248">
          <cell r="D248" t="str">
            <v>Проведение геодезического мониторинга</v>
          </cell>
        </row>
        <row r="249">
          <cell r="D249" t="str">
            <v>Проведение годичного мониторинга</v>
          </cell>
        </row>
        <row r="250">
          <cell r="D250" t="str">
            <v>Проведение государственной вневедомственной экспертизы (УГВЭ)</v>
          </cell>
        </row>
        <row r="251">
          <cell r="D251" t="str">
            <v>Проведение Государственной приемочной комиссии</v>
          </cell>
        </row>
        <row r="252">
          <cell r="D252" t="str">
            <v>Проведение государственной экологической, санитарно-эпидемиологической экспертизы проекта</v>
          </cell>
        </row>
        <row r="253">
          <cell r="D253" t="str">
            <v>Проведение инвентаризации жилого дома</v>
          </cell>
        </row>
        <row r="254">
          <cell r="D254" t="str">
            <v>Проведение инвентаризации земельного участка по функциональному использованию территории</v>
          </cell>
        </row>
        <row r="255">
          <cell r="D255" t="str">
            <v>Проведение инвентаризации инженерных сетей</v>
          </cell>
        </row>
        <row r="256">
          <cell r="D256" t="str">
            <v>Проведение инвентаризации трансформаторной подстанции</v>
          </cell>
        </row>
        <row r="257">
          <cell r="D257" t="str">
            <v>Проведение повторной экспертизы проекта</v>
          </cell>
        </row>
        <row r="258">
          <cell r="D258" t="str">
            <v>Проект временного водоснабжения и канализации</v>
          </cell>
        </row>
        <row r="259">
          <cell r="D259" t="str">
            <v>Проект временного электроснабжения</v>
          </cell>
        </row>
        <row r="260">
          <cell r="D260" t="str">
            <v>Проект временной теплосети</v>
          </cell>
        </row>
        <row r="261">
          <cell r="D261" t="str">
            <v>Проект выноса газоснабжения</v>
          </cell>
        </row>
        <row r="262">
          <cell r="D262" t="str">
            <v>Проект выноса сетей анодной, катодной защиты</v>
          </cell>
        </row>
        <row r="263">
          <cell r="D263" t="str">
            <v>Проект выноса сетей водопровода</v>
          </cell>
        </row>
        <row r="264">
          <cell r="D264" t="str">
            <v>Проект выноса сетей канализации</v>
          </cell>
        </row>
        <row r="265">
          <cell r="D265" t="str">
            <v>Проект выноса сетей телефонизации</v>
          </cell>
        </row>
        <row r="266">
          <cell r="D266" t="str">
            <v>Проект выноса сетей электроснабжения</v>
          </cell>
        </row>
        <row r="267">
          <cell r="D267" t="str">
            <v>Проект инженерных систем стадии "П"</v>
          </cell>
        </row>
        <row r="268">
          <cell r="D268" t="str">
            <v>Проект интерьеров общественных зон (МОП)</v>
          </cell>
        </row>
        <row r="269">
          <cell r="D269" t="str">
            <v>Проект ландшафтного дизайна</v>
          </cell>
        </row>
        <row r="270">
          <cell r="D270" t="str">
            <v>Проект производства работ</v>
          </cell>
        </row>
        <row r="271">
          <cell r="D271" t="str">
            <v>Проект технологии реставрационных работ на фасадах здания</v>
          </cell>
        </row>
        <row r="272">
          <cell r="D272" t="str">
            <v>Противопожарное остекление фасадов</v>
          </cell>
        </row>
        <row r="273">
          <cell r="D273" t="str">
            <v>Прочие работы по временным сетям</v>
          </cell>
        </row>
        <row r="274">
          <cell r="D274" t="str">
            <v>Прочие работы по выполнению общестроительных работ по надземной части здания</v>
          </cell>
        </row>
        <row r="275">
          <cell r="D275" t="str">
            <v>Прочие работы по наружным слаботочным сетям</v>
          </cell>
        </row>
        <row r="276">
          <cell r="D276" t="str">
            <v>Прочие работы по получению ТУ на проектирование/присоединение к наружным инженерным сетям</v>
          </cell>
        </row>
        <row r="277">
          <cell r="D277" t="str">
            <v>Прочие работы по проектированию выноса наружных инженерных сетей</v>
          </cell>
        </row>
        <row r="278">
          <cell r="D278" t="str">
            <v>Прочие работы по содержанию и сдаче объекта</v>
          </cell>
        </row>
        <row r="279">
          <cell r="D279" t="str">
            <v>Прочие работы по техническому надзору</v>
          </cell>
        </row>
        <row r="280">
          <cell r="D280" t="str">
            <v>Работы по ландшафтному дизайну территории благоустройства</v>
          </cell>
        </row>
        <row r="281">
          <cell r="D281" t="str">
            <v>Санитарно-эпидемиологическое обследование участка строительства</v>
          </cell>
        </row>
        <row r="282">
          <cell r="D282" t="str">
            <v>Радиофикация жилого дома</v>
          </cell>
        </row>
        <row r="283">
          <cell r="D283" t="str">
            <v>Разбивка границ земельного участка</v>
          </cell>
        </row>
        <row r="284">
          <cell r="D284" t="str">
            <v>Разбивка основных осей зданий и перенос их в натуру</v>
          </cell>
        </row>
        <row r="285">
          <cell r="D285" t="str">
            <v>Разбивочный план осей</v>
          </cell>
        </row>
        <row r="286">
          <cell r="D286" t="str">
            <v>Раздел: автоматизации вентиляционных систем (АОВ)</v>
          </cell>
        </row>
        <row r="287">
          <cell r="D287" t="str">
            <v>Раздел: автоматизация противопожарной защиты (АПП, АППЗ)</v>
          </cell>
        </row>
        <row r="288">
          <cell r="D288" t="str">
            <v>Раздел: архитектурные решения и детали (АР, АР-1)</v>
          </cell>
        </row>
        <row r="289">
          <cell r="D289" t="str">
            <v>Раздел: видеонаблюдение</v>
          </cell>
        </row>
        <row r="290">
          <cell r="D290" t="str">
            <v>Раздел: водопровод и канализация (ВК, АВК)</v>
          </cell>
        </row>
        <row r="291">
          <cell r="D291" t="str">
            <v>Раздел: водоснабжение и канализация (НВК)</v>
          </cell>
        </row>
        <row r="292">
          <cell r="D292" t="str">
            <v>Раздел: газоснабжение (НГС)</v>
          </cell>
        </row>
        <row r="293">
          <cell r="D293" t="str">
            <v>Раздел: генеральный план (ГП)</v>
          </cell>
        </row>
        <row r="294">
          <cell r="D294" t="str">
            <v>Раздел: ГО и ЧС</v>
          </cell>
        </row>
        <row r="295">
          <cell r="D295" t="str">
            <v>Раздел: диспетчеризация (СС-2)</v>
          </cell>
        </row>
        <row r="296">
          <cell r="D296" t="str">
            <v>Раздел: домофонизация (СС-4)</v>
          </cell>
        </row>
        <row r="297">
          <cell r="D297" t="str">
            <v>Раздел: ИТП</v>
          </cell>
        </row>
        <row r="298">
          <cell r="D298" t="str">
            <v>Раздел: КЖ нулевого цикла (КЖ-0)</v>
          </cell>
        </row>
        <row r="299">
          <cell r="D299" t="str">
            <v>Раздел: конструкции железобетонные (КЖ)</v>
          </cell>
        </row>
        <row r="300">
          <cell r="D300" t="str">
            <v>Раздел: конструкции металлические (КМ)</v>
          </cell>
        </row>
        <row r="301">
          <cell r="D301" t="str">
            <v>Раздел: мероприятия по охране окружающей среды (ОКС)</v>
          </cell>
        </row>
        <row r="302">
          <cell r="D302" t="str">
            <v>Раздел: монтаж и эксплуатация лифтов (ТХ-1)</v>
          </cell>
        </row>
        <row r="303">
          <cell r="D303" t="str">
            <v>Раздел: ОДК</v>
          </cell>
        </row>
        <row r="304">
          <cell r="D304" t="str">
            <v>Раздел: отопление и вентиляция (ОВ)</v>
          </cell>
        </row>
        <row r="305">
          <cell r="D305" t="str">
            <v>Раздел: охранно-пожарная сигнализация (ОПС)</v>
          </cell>
        </row>
        <row r="306">
          <cell r="D306" t="str">
            <v>Раздел: проект организации строительства (в т.ч. Стройгенплан)</v>
          </cell>
        </row>
        <row r="307">
          <cell r="D307" t="str">
            <v>Раздел: проект очистки воды</v>
          </cell>
        </row>
        <row r="308">
          <cell r="D308" t="str">
            <v>Раздел: радиофикация (НСС, СС)</v>
          </cell>
        </row>
        <row r="309">
          <cell r="D309" t="str">
            <v>Раздел: радиофикация (СС-2)</v>
          </cell>
        </row>
        <row r="310">
          <cell r="D310" t="str">
            <v>Раздел: система газоснабжения (ГС, ГСВ)</v>
          </cell>
        </row>
        <row r="311">
          <cell r="D311" t="str">
            <v>Раздел: система телевидения (СС-3)</v>
          </cell>
        </row>
        <row r="312">
          <cell r="D312" t="str">
            <v>Раздел: строительство/реконструкция ЦТП</v>
          </cell>
        </row>
        <row r="313">
          <cell r="D313" t="str">
            <v>Раздел: телевидение (ТВС)</v>
          </cell>
        </row>
        <row r="314">
          <cell r="D314" t="str">
            <v>Раздел: телефонизация (НСС, СС)</v>
          </cell>
        </row>
        <row r="315">
          <cell r="D315" t="str">
            <v>Раздел: телефонизация (СС-1)</v>
          </cell>
        </row>
        <row r="316">
          <cell r="D316" t="str">
            <v>Раздел: теплоснабжение (ТС)</v>
          </cell>
        </row>
        <row r="317">
          <cell r="D317" t="str">
            <v>Раздел: технология (ТХ)</v>
          </cell>
        </row>
        <row r="318">
          <cell r="D318" t="str">
            <v>Раздел: трансформаторная подстанция (ТП)</v>
          </cell>
        </row>
        <row r="319">
          <cell r="D319" t="str">
            <v>Раздел: уравнивание потенциалов</v>
          </cell>
        </row>
        <row r="320">
          <cell r="D320" t="str">
            <v>Раздел: электрооборудование (ЭО)</v>
          </cell>
        </row>
        <row r="321">
          <cell r="D321" t="str">
            <v>Раздел: электроснабжение (НС ЭЗ, ЭХЗ)</v>
          </cell>
        </row>
        <row r="322">
          <cell r="D322" t="str">
            <v>Раздел: электроснабжение (ЭС, ЭК)</v>
          </cell>
        </row>
        <row r="323">
          <cell r="D323" t="str">
            <v>Разработка мероприятий обеспечения пожарной безопасности</v>
          </cell>
        </row>
        <row r="324">
          <cell r="D324" t="str">
            <v>Разработка ОПР (планировки, фасады)</v>
          </cell>
        </row>
        <row r="325">
          <cell r="D325" t="str">
            <v>Разработка проекта горизонтальной планировки ПГП</v>
          </cell>
        </row>
        <row r="326">
          <cell r="D326" t="str">
            <v>Разработка проекта границ землепользования</v>
          </cell>
        </row>
        <row r="327">
          <cell r="D327" t="str">
            <v>Разработка проекта охранной зоны</v>
          </cell>
        </row>
        <row r="328">
          <cell r="D328" t="str">
            <v>Разработка энергетического паспорта</v>
          </cell>
        </row>
        <row r="329">
          <cell r="D329" t="str">
            <v>Регистрация градостроительной документации и присвоение кадастрового номера (ГУИОН)</v>
          </cell>
        </row>
        <row r="330">
          <cell r="D330" t="str">
            <v>Регистрация градостроительной документации и присвоение кадастрового номера (КГА)</v>
          </cell>
        </row>
        <row r="331">
          <cell r="D331" t="str">
            <v>Регистрация опасного производственного объекта в гос.реестре - газовой котельной</v>
          </cell>
        </row>
        <row r="332">
          <cell r="D332" t="str">
            <v>Регистрация ТУ (КЭИО)</v>
          </cell>
        </row>
        <row r="333">
          <cell r="D333" t="str">
            <v>Сантехнические аксессуары</v>
          </cell>
        </row>
        <row r="334">
          <cell r="D334" t="str">
            <v>Сбор инженерных нагрузок и подготовка ТУ</v>
          </cell>
        </row>
        <row r="335">
          <cell r="D335" t="str">
            <v>Сверка расположения наружных инженерных сетей на топографической съемке</v>
          </cell>
        </row>
        <row r="336">
          <cell r="D336" t="str">
            <v>Сводный план инженерных сетей</v>
          </cell>
        </row>
        <row r="337">
          <cell r="D337" t="str">
            <v>Сейф</v>
          </cell>
        </row>
        <row r="338">
          <cell r="D338" t="str">
            <v>Сертификация электрооборудования</v>
          </cell>
        </row>
        <row r="339">
          <cell r="D339" t="str">
            <v>Система АППЗ</v>
          </cell>
        </row>
        <row r="340">
          <cell r="D340" t="str">
            <v>Система воздушных завес</v>
          </cell>
        </row>
        <row r="341">
          <cell r="D341" t="str">
            <v>Система контроля и управления доступом</v>
          </cell>
        </row>
        <row r="342">
          <cell r="D342" t="str">
            <v>Система охранной сигнализации</v>
          </cell>
        </row>
        <row r="343">
          <cell r="D343" t="str">
            <v>Снятие охранной зоны</v>
          </cell>
        </row>
        <row r="344">
          <cell r="D344" t="str">
            <v>Согласование восстановительной стоимости зеленых насаждений с ее оплатой</v>
          </cell>
        </row>
        <row r="345">
          <cell r="D345" t="str">
            <v>Согласование высот (СЗУГАН-аэрофлот)</v>
          </cell>
        </row>
        <row r="346">
          <cell r="D346" t="str">
            <v>Согласование генплана застройки (Администрация)</v>
          </cell>
        </row>
        <row r="347">
          <cell r="D347" t="str">
            <v>Согласование генплана застройки (ГИБДД)</v>
          </cell>
        </row>
        <row r="348">
          <cell r="D348" t="str">
            <v>Согласование генплана застройки (Дортехнология)</v>
          </cell>
        </row>
        <row r="349">
          <cell r="D349" t="str">
            <v>Согласование генплана застройки (Кабельные сети)</v>
          </cell>
        </row>
        <row r="350">
          <cell r="D350" t="str">
            <v>Согласование генплана застройки (КБДХ)</v>
          </cell>
        </row>
        <row r="351">
          <cell r="D351" t="str">
            <v>Согласование генплана застройки (ОПС КГА)</v>
          </cell>
        </row>
        <row r="352">
          <cell r="D352" t="str">
            <v>Согласование концепт-дизайна (КГА)</v>
          </cell>
        </row>
        <row r="353">
          <cell r="D353" t="str">
            <v>Согласование объемно-планировочных решений (Главный Архитектор)</v>
          </cell>
        </row>
        <row r="354">
          <cell r="D354" t="str">
            <v>Согласование объемно-планировочных решений (КГА)</v>
          </cell>
        </row>
        <row r="355">
          <cell r="D355" t="str">
            <v>Согласование объемно-планировочных решений (КГИОП)</v>
          </cell>
        </row>
        <row r="356">
          <cell r="D356" t="str">
            <v>Согласование ПОС (ГП)</v>
          </cell>
        </row>
        <row r="357">
          <cell r="D357" t="str">
            <v>Согласование программы пуско-наладочных работ по системе отопления (Энергосбыт)</v>
          </cell>
        </row>
        <row r="358">
          <cell r="D358" t="str">
            <v>Согласование проекта автоматики пожаротушения, оповещения людей при пожаре</v>
          </cell>
        </row>
        <row r="359">
          <cell r="D359" t="str">
            <v>Согласование проекта внутренних и наружных сетей канализации и водоснабжения (Водоканал)</v>
          </cell>
        </row>
        <row r="360">
          <cell r="D360" t="str">
            <v>Согласование проекта временного водоснабжения и канализации (Водоканал)</v>
          </cell>
        </row>
        <row r="361">
          <cell r="D361" t="str">
            <v>Согласование проекта временного электроснабжения (Ленэнерго)</v>
          </cell>
        </row>
        <row r="362">
          <cell r="D362" t="str">
            <v>Согласование проекта выноса (Дортехнология)</v>
          </cell>
        </row>
        <row r="363">
          <cell r="D363" t="str">
            <v>Согласование проекта выноса (ОПС КГА)</v>
          </cell>
        </row>
        <row r="364">
          <cell r="D364" t="str">
            <v>Согласование проекта выноса (УСПХ)</v>
          </cell>
        </row>
        <row r="365">
          <cell r="D365" t="str">
            <v>Согласование проекта выноса газоснабжения (ПетербургГаз)</v>
          </cell>
        </row>
        <row r="366">
          <cell r="D366" t="str">
            <v>Согласование проекта ИТП (ТГК ТЭК)</v>
          </cell>
        </row>
        <row r="367">
          <cell r="D367" t="str">
            <v>Согласование проекта канализации и водоснабжения (Водоканале)</v>
          </cell>
        </row>
        <row r="368">
          <cell r="D368" t="str">
            <v>Согласование проекта лифтов (Промышленная инспекция)</v>
          </cell>
        </row>
        <row r="369">
          <cell r="D369" t="str">
            <v>Согласование проекта наружных сетей теплоснабжения (Антикор)</v>
          </cell>
        </row>
        <row r="370">
          <cell r="D370" t="str">
            <v>Согласование проекта наружных сетей теплоснабжения (Промышленная инспекция)</v>
          </cell>
        </row>
        <row r="371">
          <cell r="D371" t="str">
            <v>Согласование проекта радиофикации (РТУ)</v>
          </cell>
        </row>
        <row r="372">
          <cell r="D372" t="str">
            <v>Согласование проекта телевидения (ТКТ)</v>
          </cell>
        </row>
        <row r="373">
          <cell r="D373" t="str">
            <v>Согласование проекта телефонизации (Телеком)</v>
          </cell>
        </row>
        <row r="374">
          <cell r="D374" t="str">
            <v>Согласование проекта выноса сетей телефонизации (Телеком)</v>
          </cell>
        </row>
        <row r="375">
          <cell r="D375" t="str">
            <v>Согласование проекта технологического регламента обращения со строительными отходами (ЖК)</v>
          </cell>
        </row>
        <row r="376">
          <cell r="D376" t="str">
            <v>Согласование проекта требованиям пожарной безопасности</v>
          </cell>
        </row>
        <row r="377">
          <cell r="D377" t="str">
            <v>Согласование проекта электроснабжения (Ленэнерго)</v>
          </cell>
        </row>
        <row r="378">
          <cell r="D378" t="str">
            <v>Согласование проекта выноса сетей электроснабжения (Ленэнерго)</v>
          </cell>
        </row>
        <row r="379">
          <cell r="D379" t="str">
            <v>Согласование проектной документации котельной</v>
          </cell>
        </row>
        <row r="380">
          <cell r="D380" t="str">
            <v>Согласование прочей проектной документации</v>
          </cell>
        </row>
        <row r="381">
          <cell r="D381" t="str">
            <v>Согласование раздела проекта "Благоустройство" ("Кабельные сети")</v>
          </cell>
        </row>
        <row r="382">
          <cell r="D382" t="str">
            <v>Согласование раздела проекта "Благоустройство" (Дортехнология)</v>
          </cell>
        </row>
        <row r="383">
          <cell r="D383" t="str">
            <v>Согласование раздела проекта "Благоустройство" (КБДХ)</v>
          </cell>
        </row>
        <row r="384">
          <cell r="D384" t="str">
            <v>Согласование раздела проекта "Благоустройство" (ОПС)</v>
          </cell>
        </row>
        <row r="385">
          <cell r="D385" t="str">
            <v>Согласование раздела проекта "Внутренние и наружные  инженерные сети электроснабжения" (УМИТЦ)</v>
          </cell>
        </row>
        <row r="386">
          <cell r="D386" t="str">
            <v>Согласование раздела проекта "Внутренние и наружные инженерные сети теплоснабжения" (БалтГосЭнергонадзор)</v>
          </cell>
        </row>
        <row r="387">
          <cell r="D387" t="str">
            <v>Согласование раздела проекта "Внутренние и наружные инженерные сети теплоснабжения" (ГП ТЭК)</v>
          </cell>
        </row>
        <row r="388">
          <cell r="D388" t="str">
            <v>Согласование раздела проекта "Внутренние и наружные инженерные сети теплоснабжения" (УМИТЦ)</v>
          </cell>
        </row>
        <row r="389">
          <cell r="D389" t="str">
            <v>Согласование раздела проекта "Внутренние и наружные инженерные сети электроснабжения" (БалтГосЭнергонадзор)</v>
          </cell>
        </row>
        <row r="390">
          <cell r="D390" t="str">
            <v>Согласование раздела проекта "Внутренние инженерные сети электроснабжения" (Петроэлектросбыт)</v>
          </cell>
        </row>
        <row r="391">
          <cell r="D391" t="str">
            <v>Согласование раздела проекта "ИТМ ГО и ЧС"</v>
          </cell>
        </row>
        <row r="392">
          <cell r="D392" t="str">
            <v>Согласование раздела проекта временные инженерные сети электроснабжения" (БалтГосЭнергонадзор)</v>
          </cell>
        </row>
        <row r="393">
          <cell r="D393" t="str">
            <v>Согласование раздела проекта временные инженерные сети электроснабжения" (УМИТЦ)</v>
          </cell>
        </row>
        <row r="394">
          <cell r="D394" t="str">
            <v>Согласование раздела проекта инженерные сети теплоснабжения" (ГП ТЭК)</v>
          </cell>
        </row>
        <row r="395">
          <cell r="D395" t="str">
            <v>Согласование сводного плана инженерных сетей (Дортехнология)</v>
          </cell>
        </row>
        <row r="396">
          <cell r="D396" t="str">
            <v>Согласование сводного плана инженерных сетей (Кабельные сети)</v>
          </cell>
        </row>
        <row r="397">
          <cell r="D397" t="str">
            <v>Согласование сводного плана инженерных сетей (КБДХ)</v>
          </cell>
        </row>
        <row r="398">
          <cell r="D398" t="str">
            <v>Согласование сводного плана инженерных сетей (ОПС)</v>
          </cell>
        </row>
        <row r="399">
          <cell r="D399" t="str">
            <v>Согласование стройгенплана (Администрация)</v>
          </cell>
        </row>
        <row r="400">
          <cell r="D400" t="str">
            <v>Согласование стройгенплана (Дортехнология)</v>
          </cell>
        </row>
        <row r="401">
          <cell r="D401" t="str">
            <v>Согласование стройгенплана (Кабельные сети)</v>
          </cell>
        </row>
        <row r="402">
          <cell r="D402" t="str">
            <v>Согласование стройгенплана (КБДХ)</v>
          </cell>
        </row>
        <row r="403">
          <cell r="D403" t="str">
            <v>Согласование энергетического паспорта проекта</v>
          </cell>
        </row>
        <row r="404">
          <cell r="D404" t="str">
            <v>Спортивное оборудование</v>
          </cell>
        </row>
        <row r="405">
          <cell r="D405" t="str">
            <v>Справка о состоянии тепловых сетей</v>
          </cell>
        </row>
        <row r="406">
          <cell r="D406" t="str">
            <v>Срубка свай, Д до 450мм</v>
          </cell>
        </row>
        <row r="407">
          <cell r="D407" t="str">
            <v>Срубка свай, Д свыше 450мм</v>
          </cell>
        </row>
        <row r="408">
          <cell r="D408" t="str">
            <v>Стоимость оборудования и материалов наружного освещения здания</v>
          </cell>
        </row>
        <row r="409">
          <cell r="D409" t="str">
            <v>Стоимость оборудования и материалов сетей радиофикации</v>
          </cell>
        </row>
        <row r="410">
          <cell r="D410" t="str">
            <v>Стоимость оборудования и материалов сетей телевидения</v>
          </cell>
        </row>
        <row r="411">
          <cell r="D411" t="str">
            <v>Стоимость оборудования и материалов сетей телефонизации</v>
          </cell>
        </row>
        <row r="412">
          <cell r="D412" t="str">
            <v>Стоимость оборудования и материалов системы диспетчеризации</v>
          </cell>
        </row>
        <row r="413">
          <cell r="D413" t="str">
            <v>Стоимость оборудования и материалов системы кондиционирования</v>
          </cell>
        </row>
        <row r="414">
          <cell r="D414" t="str">
            <v>Стоимость оборудования и материалов системы электроснабжения</v>
          </cell>
        </row>
        <row r="415">
          <cell r="D415" t="str">
            <v>Стоимость оборудования лифтов</v>
          </cell>
        </row>
        <row r="416">
          <cell r="D416" t="str">
            <v>Страхование рисков, связанных с осуществлением строительной деятельности</v>
          </cell>
        </row>
        <row r="417">
          <cell r="D417" t="str">
            <v>Строительство и оборудование котельной</v>
          </cell>
        </row>
        <row r="418">
          <cell r="D418" t="str">
            <v>Строительство ТП (КТПН, БКТП) на 1260кВА (2х630)</v>
          </cell>
        </row>
        <row r="419">
          <cell r="D419" t="str">
            <v>Строительство ТП (КТПН, БКТП) на 630кВА</v>
          </cell>
        </row>
        <row r="420">
          <cell r="D420" t="str">
            <v>Строительство/реконструкция ЦТП</v>
          </cell>
        </row>
        <row r="421">
          <cell r="D421" t="str">
            <v>Телевидение жилого дома</v>
          </cell>
        </row>
        <row r="422">
          <cell r="D422" t="str">
            <v>Телефонизация жилого дома</v>
          </cell>
        </row>
        <row r="423">
          <cell r="D423" t="str">
            <v>Телефонизация, радиофикация, диспетчеризация, телевидение</v>
          </cell>
        </row>
        <row r="424">
          <cell r="D424" t="str">
            <v>Теплая кровля с покрытием RANILA</v>
          </cell>
        </row>
        <row r="425">
          <cell r="D425" t="str">
            <v>Тепловизионное обследование ограждающих конструкций</v>
          </cell>
        </row>
        <row r="426">
          <cell r="D426" t="str">
            <v>Технический надзор за работами по монтажу ИТП и системам теплоснабжения</v>
          </cell>
        </row>
        <row r="427">
          <cell r="D427" t="str">
            <v>Технический надзор за строительством / выносом водопроводной сети</v>
          </cell>
        </row>
        <row r="428">
          <cell r="D428" t="str">
            <v>Технический надзор за строительством / выносом канализационной сети</v>
          </cell>
        </row>
        <row r="429">
          <cell r="D429" t="str">
            <v>Технический надзор за строительством водопроводного ввода</v>
          </cell>
        </row>
        <row r="430">
          <cell r="D430" t="str">
            <v>Технический надзор за строительством/выносом тепловой сети</v>
          </cell>
        </row>
        <row r="431">
          <cell r="D431" t="str">
            <v>Техническое заключение о состоянии ОДК</v>
          </cell>
        </row>
        <row r="432">
          <cell r="D432" t="str">
            <v>Техническое обследование котельной</v>
          </cell>
        </row>
        <row r="433">
          <cell r="D433" t="str">
            <v>Техническое освидетельствование лифтов</v>
          </cell>
        </row>
        <row r="434">
          <cell r="D434" t="str">
            <v>Технологический регламент обращения со строительными отходами</v>
          </cell>
        </row>
        <row r="435">
          <cell r="D435" t="str">
            <v>Техобслуживание газопровода и системы контроля загазованности</v>
          </cell>
        </row>
        <row r="436">
          <cell r="D436" t="str">
            <v>Техобслуживание тепловых сетей</v>
          </cell>
        </row>
        <row r="437">
          <cell r="D437" t="str">
            <v>Техобслуживание электросетей</v>
          </cell>
        </row>
        <row r="438">
          <cell r="D438" t="str">
            <v>Тонкослойные полимерные акриловые штукатурки, ROCKWOOL 100мм</v>
          </cell>
        </row>
        <row r="439">
          <cell r="D439" t="str">
            <v>Тонкослойные полимерные акриловые штукатурки, ROCKWOOL 150мм</v>
          </cell>
        </row>
        <row r="440">
          <cell r="D440" t="str">
            <v>Топографическая съемка здания и подземных инженерных коммуникаций</v>
          </cell>
        </row>
        <row r="441">
          <cell r="D441" t="str">
            <v>ТУ на временные сети телефонизации</v>
          </cell>
        </row>
        <row r="442">
          <cell r="D442" t="str">
            <v>ТУ на временные сети электроснабжения стройплощадки</v>
          </cell>
        </row>
        <row r="443">
          <cell r="D443" t="str">
            <v>ТУ на вынос воздушных сетей</v>
          </cell>
        </row>
        <row r="444">
          <cell r="D444" t="str">
            <v>ТУ на вынос сетей водоснабжения и канализации</v>
          </cell>
        </row>
        <row r="445">
          <cell r="D445" t="str">
            <v>ТУ на вынос сетей газоснабжения</v>
          </cell>
        </row>
        <row r="446">
          <cell r="D446" t="str">
            <v>ТУ на вынос сетей радиофикации</v>
          </cell>
        </row>
        <row r="447">
          <cell r="D447" t="str">
            <v>ТУ на вынос сетей телефонизации</v>
          </cell>
        </row>
        <row r="448">
          <cell r="D448" t="str">
            <v>ТУ на вынос сетей теплоснабжения</v>
          </cell>
        </row>
        <row r="449">
          <cell r="D449" t="str">
            <v>ТУ на вынос сетей электроснабжения</v>
          </cell>
        </row>
        <row r="450">
          <cell r="D450" t="str">
            <v>ТУ на переустройство контактной сети электротранспорта</v>
          </cell>
        </row>
        <row r="451">
          <cell r="D451" t="str">
            <v>ТУ на переустройство сетей наружного освещения</v>
          </cell>
        </row>
        <row r="452">
          <cell r="D452" t="str">
            <v>ТУ на подключение к системам газоснабжения</v>
          </cell>
        </row>
        <row r="453">
          <cell r="D453" t="str">
            <v>ТУ на подключение к системам теплоснабжения</v>
          </cell>
        </row>
        <row r="454">
          <cell r="D454" t="str">
            <v>ТУ на подключение к системам электроснабжения</v>
          </cell>
        </row>
        <row r="455">
          <cell r="D455" t="str">
            <v>ТУ на присоединение к системам водоснабжения и канализации</v>
          </cell>
        </row>
        <row r="456">
          <cell r="D456" t="str">
            <v>ТУ на проектирование системы коллективного приема телевидения</v>
          </cell>
        </row>
        <row r="457">
          <cell r="D457" t="str">
            <v>ТУ на проектирование сооружений связи</v>
          </cell>
        </row>
        <row r="458">
          <cell r="D458" t="str">
            <v>ТУ на радиофикацию</v>
          </cell>
        </row>
        <row r="459">
          <cell r="D459" t="str">
            <v>ТУ на разработку раздела проекта "ИТМ ГО и ЧС"</v>
          </cell>
        </row>
        <row r="460">
          <cell r="D460" t="str">
            <v>ТУ на электрохимическую защиту подземных сетей и  сооружений теплоснабжения</v>
          </cell>
        </row>
        <row r="461">
          <cell r="D461" t="str">
            <v>ТУ на электрохимическую защиту подземных сетей и сооружений газоснабжения</v>
          </cell>
        </row>
        <row r="462">
          <cell r="D462" t="str">
            <v>Уборка территории прилегающей к стройплощадке</v>
          </cell>
        </row>
        <row r="463">
          <cell r="D463" t="str">
            <v>Уборочная техника</v>
          </cell>
        </row>
        <row r="464">
          <cell r="D464" t="str">
            <v>Укладка линолеума</v>
          </cell>
        </row>
        <row r="465">
          <cell r="D465" t="str">
            <v>Управление проектом</v>
          </cell>
        </row>
        <row r="466">
          <cell r="D466" t="str">
            <v>Усиление наружных стен</v>
          </cell>
        </row>
        <row r="467">
          <cell r="D467" t="str">
            <v>Усиление фундаментов</v>
          </cell>
        </row>
        <row r="468">
          <cell r="D468" t="str">
            <v>Установка биде</v>
          </cell>
        </row>
        <row r="469">
          <cell r="D469" t="str">
            <v>Установка ванн</v>
          </cell>
        </row>
        <row r="470">
          <cell r="D470" t="str">
            <v>Установка ворот распашных</v>
          </cell>
        </row>
        <row r="471">
          <cell r="D471" t="str">
            <v>Установка ворот рулонных</v>
          </cell>
        </row>
        <row r="472">
          <cell r="D472" t="str">
            <v>Установка временных технических средств регулирования дорожного движения</v>
          </cell>
        </row>
        <row r="473">
          <cell r="D473" t="str">
            <v>Установка геодезических знаков</v>
          </cell>
        </row>
        <row r="474">
          <cell r="D474" t="str">
            <v xml:space="preserve">Установка внутренних дверных блоков стальных </v>
          </cell>
        </row>
        <row r="475">
          <cell r="D475" t="str">
            <v>Установка дверных блоков стальных противопожарных EI60, EI30</v>
          </cell>
        </row>
        <row r="476">
          <cell r="D476" t="str">
            <v>Установка внутренних дверных блоков деревянных</v>
          </cell>
        </row>
        <row r="477">
          <cell r="D477" t="str">
            <v>Установка входных в секцию дверных блоков из ПХВ-профиля</v>
          </cell>
        </row>
        <row r="478">
          <cell r="D478" t="str">
            <v>Установка декоративных фонарей</v>
          </cell>
        </row>
        <row r="479">
          <cell r="D479" t="str">
            <v>Установка декоративных элементов по дизайн проекту</v>
          </cell>
        </row>
        <row r="480">
          <cell r="D480" t="str">
            <v>Установка домовых номерных знаков</v>
          </cell>
        </row>
        <row r="481">
          <cell r="D481" t="str">
            <v>Установка жалюзи, решеток на окна, лестничных указателей и др.</v>
          </cell>
        </row>
        <row r="482">
          <cell r="D482" t="str">
            <v>Установка качелей</v>
          </cell>
        </row>
        <row r="483">
          <cell r="D483" t="str">
            <v>Установка конструкций из ПХВ-профилей (стекло 4мм)</v>
          </cell>
        </row>
        <row r="484">
          <cell r="D484" t="str">
            <v>Установка мойки</v>
          </cell>
        </row>
        <row r="485">
          <cell r="D485" t="str">
            <v>Установка ограждений кровли</v>
          </cell>
        </row>
        <row r="486">
          <cell r="D486" t="str">
            <v>Установка песочниц</v>
          </cell>
        </row>
        <row r="487">
          <cell r="D487" t="str">
            <v>Установка писсуары</v>
          </cell>
        </row>
        <row r="488">
          <cell r="D488" t="str">
            <v>Установка поддона душевого</v>
          </cell>
        </row>
        <row r="489">
          <cell r="D489" t="str">
            <v>Установка почтовых ящиков</v>
          </cell>
        </row>
        <row r="490">
          <cell r="D490" t="str">
            <v>Установка раздвижных конструкций остекления из ПВХ профиля</v>
          </cell>
        </row>
        <row r="491">
          <cell r="D491" t="str">
            <v>Установка системы очистки воды на дом</v>
          </cell>
        </row>
        <row r="492">
          <cell r="D492" t="str">
            <v>Установка скамеек и диванов</v>
          </cell>
        </row>
        <row r="493">
          <cell r="D493" t="str">
            <v>Установка скульптур</v>
          </cell>
        </row>
        <row r="494">
          <cell r="D494" t="str">
            <v>Установка смесителя</v>
          </cell>
        </row>
        <row r="495">
          <cell r="D495" t="str">
            <v>Установка смесителя на ванну</v>
          </cell>
        </row>
        <row r="496">
          <cell r="D496" t="str">
            <v>Установка трапа</v>
          </cell>
        </row>
        <row r="497">
          <cell r="D497" t="str">
            <v>Установка умывальники</v>
          </cell>
        </row>
        <row r="498">
          <cell r="D498" t="str">
            <v>Установка унитазы</v>
          </cell>
        </row>
        <row r="499">
          <cell r="D499" t="str">
            <v>Установка урн и ваз</v>
          </cell>
        </row>
        <row r="500">
          <cell r="D500" t="str">
            <v>Установка фонтанов</v>
          </cell>
        </row>
        <row r="501">
          <cell r="D501" t="str">
            <v>Устройство ангара шумоглушения для дизельной станции</v>
          </cell>
        </row>
        <row r="502">
          <cell r="D502" t="str">
            <v>Устройство бетонной отмостки толщ 90мм</v>
          </cell>
        </row>
        <row r="503">
          <cell r="D503" t="str">
            <v>Устройство бетонных  полов с упрочнением MASTERTOP 100</v>
          </cell>
        </row>
        <row r="504">
          <cell r="D504" t="str">
            <v>Устройство буронабивных свай Д 450-900мм с нестандартным армированием</v>
          </cell>
        </row>
        <row r="505">
          <cell r="D505" t="str">
            <v>Устройство буронабивных свай Д 450-900мм со стандартным армированием</v>
          </cell>
        </row>
        <row r="506">
          <cell r="D506" t="str">
            <v>Устройство буронабивных свай Д более 900мм с нестандартным армированием</v>
          </cell>
        </row>
        <row r="507">
          <cell r="D507" t="str">
            <v>Устройство буронабивных свай Д более 900мм со стандартным армированием</v>
          </cell>
        </row>
        <row r="508">
          <cell r="D508" t="str">
            <v>Устройство буронабивных свай Д до 450мм с нестандартным армированием</v>
          </cell>
        </row>
        <row r="509">
          <cell r="D509" t="str">
            <v>Устройство буронабивных свай Д до 450мм со стандартным армированием</v>
          </cell>
        </row>
        <row r="510">
          <cell r="D510" t="str">
            <v>Устройство видеодомофона</v>
          </cell>
        </row>
        <row r="511">
          <cell r="D511" t="str">
            <v>Устройство внутреннего водопровода ГВС</v>
          </cell>
        </row>
        <row r="512">
          <cell r="D512" t="str">
            <v>Устройство внутреннего водопровода ХВС</v>
          </cell>
        </row>
        <row r="513">
          <cell r="D513" t="str">
            <v>Устройство внутренней системы отопления</v>
          </cell>
        </row>
        <row r="514">
          <cell r="D514" t="str">
            <v>Устройство водомерного узла</v>
          </cell>
        </row>
        <row r="515">
          <cell r="D515" t="str">
            <v>Устройство временного водоснабжения</v>
          </cell>
        </row>
        <row r="516">
          <cell r="D516" t="str">
            <v>Временное электроснабжение от ДЭС 100 кВА</v>
          </cell>
        </row>
        <row r="517">
          <cell r="D517" t="str">
            <v>Временное электроснабжение  от ДЭС 200 кВА</v>
          </cell>
        </row>
        <row r="518">
          <cell r="D518" t="str">
            <v>Временное электроснабжение  от ДЭС 240 кВА</v>
          </cell>
        </row>
        <row r="519">
          <cell r="D519" t="str">
            <v>Временное электроснабжение  от ДЭС 30 кВА</v>
          </cell>
        </row>
        <row r="520">
          <cell r="D520" t="str">
            <v>Временное электроснабжение  от ДЭС 400 кВА</v>
          </cell>
        </row>
        <row r="521">
          <cell r="D521" t="str">
            <v>Временное электроснабжение от постоянного источника</v>
          </cell>
        </row>
        <row r="522">
          <cell r="D522" t="str">
            <v>Аренда биотуалета</v>
          </cell>
        </row>
        <row r="523">
          <cell r="D523" t="str">
            <v>Устройство временных бытовых городков</v>
          </cell>
        </row>
        <row r="524">
          <cell r="D524" t="str">
            <v>Устройство временных дорог из ПАГов</v>
          </cell>
        </row>
        <row r="525">
          <cell r="D525" t="str">
            <v>Устройство временных сетей интернета</v>
          </cell>
        </row>
        <row r="526">
          <cell r="D526" t="str">
            <v>Устройство временных сетей телефонизации</v>
          </cell>
        </row>
        <row r="527">
          <cell r="D527" t="str">
            <v>Устройство вытяжной вентиляции</v>
          </cell>
        </row>
        <row r="528">
          <cell r="D528" t="str">
            <v>Газобетон 100мм</v>
          </cell>
        </row>
        <row r="529">
          <cell r="D529" t="str">
            <v>Устройство газонов рулонных</v>
          </cell>
        </row>
        <row r="530">
          <cell r="D530" t="str">
            <v>Устройство газонов сеяных</v>
          </cell>
        </row>
        <row r="531">
          <cell r="D531" t="str">
            <v>Газобетон 100мм, пенополистирол 50мм, газобетон 100мм</v>
          </cell>
        </row>
        <row r="532">
          <cell r="D532" t="str">
            <v>Пазогребень 80мм, пенополистирол 100мм, пазогребень 80мм</v>
          </cell>
        </row>
        <row r="533">
          <cell r="D533" t="str">
            <v>Пазогребень 80мм, пенополистирол 50мм, пазогребень 80мм</v>
          </cell>
        </row>
        <row r="534">
          <cell r="D534" t="str">
            <v>Пазогребень 160мм</v>
          </cell>
        </row>
        <row r="535">
          <cell r="D535" t="str">
            <v>Устройство декоративной засыпки из мраморной крошки</v>
          </cell>
        </row>
        <row r="536">
          <cell r="D536" t="str">
            <v>Устройство декоративных элементов фасада и линейного окрытия</v>
          </cell>
        </row>
        <row r="537">
          <cell r="D537" t="str">
            <v>Устройство домофона</v>
          </cell>
        </row>
        <row r="538">
          <cell r="D538" t="str">
            <v>Устройство дренажной призмы</v>
          </cell>
        </row>
        <row r="539">
          <cell r="D539" t="str">
            <v>Устройство ж/б фундаментов под стационарный КБ</v>
          </cell>
        </row>
        <row r="540">
          <cell r="D540" t="str">
            <v>Устройство забивных свай</v>
          </cell>
        </row>
        <row r="541">
          <cell r="D541" t="str">
            <v>Устройство забора из панелей самостоящих</v>
          </cell>
        </row>
        <row r="542">
          <cell r="D542" t="str">
            <v>Устройство зеленого ограждения территории</v>
          </cell>
        </row>
        <row r="543">
          <cell r="D543" t="str">
            <v>Устройство ИТП</v>
          </cell>
        </row>
        <row r="544">
          <cell r="D544" t="str">
            <v>Устройство калиток</v>
          </cell>
        </row>
        <row r="545">
          <cell r="D545" t="str">
            <v>Устройство козырьков и навесов</v>
          </cell>
        </row>
        <row r="546">
          <cell r="D546" t="str">
            <v>Устройство котельной внутри дома</v>
          </cell>
        </row>
        <row r="547">
          <cell r="D547" t="str">
            <v>Монтаж пожарных лестниц</v>
          </cell>
        </row>
        <row r="548">
          <cell r="D548" t="str">
            <v>Устройство кровли из гибкой черепицы</v>
          </cell>
        </row>
        <row r="549">
          <cell r="D549" t="str">
            <v>Устройство кровли из натуральной черепицы</v>
          </cell>
        </row>
        <row r="550">
          <cell r="D550" t="str">
            <v>Устройство ленточного фундамента</v>
          </cell>
        </row>
        <row r="551">
          <cell r="D551" t="str">
            <v>Устройство металлических ограждений балконов</v>
          </cell>
        </row>
        <row r="552">
          <cell r="D552" t="str">
            <v>Устройство металлических ограждений крылец</v>
          </cell>
        </row>
        <row r="553">
          <cell r="D553" t="str">
            <v>Устройство металлических ограждений лестниц и площадок</v>
          </cell>
        </row>
        <row r="554">
          <cell r="D554" t="str">
            <v>Металлическая сетка</v>
          </cell>
        </row>
        <row r="555">
          <cell r="D555" t="str">
            <v>Устройство металлического забора из профлиста</v>
          </cell>
        </row>
        <row r="556">
          <cell r="D556" t="str">
            <v>Устройство металлического ограждения территории</v>
          </cell>
        </row>
        <row r="557">
          <cell r="D557" t="str">
            <v>Устройство мозаичных полов</v>
          </cell>
        </row>
        <row r="558">
          <cell r="D558" t="str">
            <v>Устройство молниезащиты</v>
          </cell>
        </row>
        <row r="559">
          <cell r="D559" t="str">
            <v>Устройство монолитных балок нетипового этажа</v>
          </cell>
        </row>
        <row r="560">
          <cell r="D560" t="str">
            <v>Устройство монолитных балок типового этажа</v>
          </cell>
        </row>
        <row r="561">
          <cell r="D561" t="str">
            <v>Устройство монолитных балок цокольного этажа</v>
          </cell>
        </row>
        <row r="562">
          <cell r="D562" t="str">
            <v>Устройство монолитных колонн нетипового этажа</v>
          </cell>
        </row>
        <row r="563">
          <cell r="D563" t="str">
            <v>Устройство монолитных колонн типового этажа</v>
          </cell>
        </row>
        <row r="564">
          <cell r="D564" t="str">
            <v>Устройство монолитных колонн цокольного этажа</v>
          </cell>
        </row>
        <row r="565">
          <cell r="D565" t="str">
            <v>Устройство монолитных конструкций приямков, съездов, пандусов, крылец и козырьков</v>
          </cell>
        </row>
        <row r="566">
          <cell r="D566" t="str">
            <v>Устройство монолитных лестничных маршей нетипового этажа</v>
          </cell>
        </row>
        <row r="567">
          <cell r="D567" t="str">
            <v>Устройство монолитных лестничных маршей типового этажа</v>
          </cell>
        </row>
        <row r="568">
          <cell r="D568" t="str">
            <v>Устройство монолитных лестничных маршей цокольного этажа</v>
          </cell>
        </row>
        <row r="569">
          <cell r="D569" t="str">
            <v>Устройство монолитных перекрытий нетипового этажа</v>
          </cell>
        </row>
        <row r="570">
          <cell r="D570" t="str">
            <v>Устройство монолитных перекрытий типового этажа</v>
          </cell>
        </row>
        <row r="571">
          <cell r="D571" t="str">
            <v>Устройство монолитных перекрытий цокольного этажа</v>
          </cell>
        </row>
        <row r="572">
          <cell r="D572" t="str">
            <v>Устройство монолитных стен наружных типового этажа</v>
          </cell>
        </row>
        <row r="573">
          <cell r="D573" t="str">
            <v>Устройство монолитных стен внутренних нетипового этажа</v>
          </cell>
        </row>
        <row r="574">
          <cell r="D574" t="str">
            <v>Устройство монолитных стен внутренних типового этажа</v>
          </cell>
        </row>
        <row r="575">
          <cell r="D575" t="str">
            <v>Устройство монолитных стен внутренних цокольного этажа</v>
          </cell>
        </row>
        <row r="576">
          <cell r="D576" t="str">
            <v>Устройство монолитных шахт лифтов нетипового этажа</v>
          </cell>
        </row>
        <row r="577">
          <cell r="D577" t="str">
            <v>Устройство монолитных шахт лифтов типового этажа</v>
          </cell>
        </row>
        <row r="578">
          <cell r="D578" t="str">
            <v>Устройство монолитных шахт лифтов цокольного этажа</v>
          </cell>
        </row>
        <row r="579">
          <cell r="D579" t="str">
            <v>Устройство мягкой кровли</v>
          </cell>
        </row>
        <row r="580">
          <cell r="D580" t="str">
            <v>Устройство наружного водостока из ПХВ</v>
          </cell>
        </row>
        <row r="581">
          <cell r="D581" t="str">
            <v>Устройство наружного дренажа</v>
          </cell>
        </row>
        <row r="582">
          <cell r="D582" t="str">
            <v>Устройство наружных сетей бытовой канализации</v>
          </cell>
        </row>
        <row r="583">
          <cell r="D583" t="str">
            <v>Устройство наружных сетей водопровода</v>
          </cell>
        </row>
        <row r="584">
          <cell r="D584" t="str">
            <v>Устройство наружных сетей теплотрассы</v>
          </cell>
        </row>
        <row r="585">
          <cell r="D585" t="str">
            <v>Устройство насосной станции с пожарными насосами</v>
          </cell>
        </row>
        <row r="586">
          <cell r="D586" t="str">
            <v>Устройство ограждений балконов  из кирпича</v>
          </cell>
        </row>
        <row r="587">
          <cell r="D587" t="str">
            <v>Устройство ограждений балконов из бетонных панелей</v>
          </cell>
        </row>
        <row r="588">
          <cell r="D588" t="str">
            <v>Пазогребень 80мм, пенополистирол 50мм</v>
          </cell>
        </row>
        <row r="589">
          <cell r="D589" t="str">
            <v>Устройство основания, монтаж, крепление, работы по ОТ г/п подъемника</v>
          </cell>
        </row>
        <row r="590">
          <cell r="D590" t="str">
            <v>Устройство п/пути для передвижного КБ</v>
          </cell>
        </row>
        <row r="591">
          <cell r="D591" t="str">
            <v>Газобетон 200мм</v>
          </cell>
        </row>
        <row r="592">
          <cell r="D592" t="str">
            <v>ГКЛ в два слоя на мет каркасе</v>
          </cell>
        </row>
        <row r="593">
          <cell r="D593" t="str">
            <v>ГКЛ в один слой на мет каркасе</v>
          </cell>
        </row>
        <row r="594">
          <cell r="D594" t="str">
            <v>ГКЛ с заполнением пенобетоном</v>
          </cell>
        </row>
        <row r="595">
          <cell r="D595" t="str">
            <v>Кирпич кер лиц пуст 120мм под расшивку швов, арм</v>
          </cell>
        </row>
        <row r="596">
          <cell r="D596" t="str">
            <v>Кирпич кер лиц пуст 65мм под расшивку швов, арм</v>
          </cell>
        </row>
        <row r="597">
          <cell r="D597" t="str">
            <v>Пазогребень 80мм, ГКЛ</v>
          </cell>
        </row>
        <row r="598">
          <cell r="D598" t="str">
            <v>Пазогребень 80мм гидроф</v>
          </cell>
        </row>
        <row r="599">
          <cell r="D599" t="str">
            <v>Кирпич кер полн 120мм</v>
          </cell>
        </row>
        <row r="600">
          <cell r="D600" t="str">
            <v>Кирпич кер полн 65мм</v>
          </cell>
        </row>
        <row r="601">
          <cell r="D601" t="str">
            <v>Кирпич кер пуст 120мм под штукатурку, арм, пенополистирол 50мм</v>
          </cell>
        </row>
        <row r="602">
          <cell r="D602" t="str">
            <v>Кирпич кер пуст 120мм под штукатурку, арм</v>
          </cell>
        </row>
        <row r="603">
          <cell r="D603" t="str">
            <v>Кирпич кер пуст 120мм под штукатурку, неарм</v>
          </cell>
        </row>
        <row r="604">
          <cell r="D604" t="str">
            <v>Кирпич кер пуст 65мм под штукатурку, арм</v>
          </cell>
        </row>
        <row r="605">
          <cell r="D605" t="str">
            <v>СКЦ 120мм</v>
          </cell>
        </row>
        <row r="606">
          <cell r="D606" t="str">
            <v>СКЦ 190мм</v>
          </cell>
        </row>
        <row r="607">
          <cell r="D607" t="str">
            <v>СКЦ 80мм</v>
          </cell>
        </row>
        <row r="608">
          <cell r="D608" t="str">
            <v>Стеклоблоки</v>
          </cell>
        </row>
        <row r="609">
          <cell r="D609" t="str">
            <v>Устройство песчаного основания</v>
          </cell>
        </row>
        <row r="610">
          <cell r="D610" t="str">
            <v>Устройство пешеходной галереи временных ограждений стройплощадки и защитного козырька с окраской</v>
          </cell>
        </row>
        <row r="611">
          <cell r="D611" t="str">
            <v>Бетонирование плитного фундамента под дом</v>
          </cell>
        </row>
        <row r="612">
          <cell r="D612" t="str">
            <v>Бетонирование плитного фундамента под паркинг</v>
          </cell>
        </row>
        <row r="613">
          <cell r="D613" t="str">
            <v>Бетонирование плитного фундамента под шахты лифтов</v>
          </cell>
        </row>
        <row r="614">
          <cell r="D614" t="str">
            <v>Устройство плиточных тротуаров бетонных</v>
          </cell>
        </row>
        <row r="615">
          <cell r="D615" t="str">
            <v>Устройство площадок складирования</v>
          </cell>
        </row>
        <row r="616">
          <cell r="D616" t="str">
            <v>Устройство покрытий из отсева гранитного</v>
          </cell>
        </row>
        <row r="617">
          <cell r="D617" t="str">
            <v>Устройство полимерных полов: SIKAfloor</v>
          </cell>
        </row>
        <row r="618">
          <cell r="D618" t="str">
            <v>Устройство полимерных полов: Высокопрочные</v>
          </cell>
        </row>
        <row r="619">
          <cell r="D619" t="str">
            <v>Устройство полимерных полов: Технопол-Н</v>
          </cell>
        </row>
        <row r="620">
          <cell r="D620" t="str">
            <v>Устройство полимерных полов: Тонкослойные</v>
          </cell>
        </row>
        <row r="621">
          <cell r="D621" t="str">
            <v>Устройство полов из керамической плитки</v>
          </cell>
        </row>
        <row r="622">
          <cell r="D622" t="str">
            <v>Устройство полов из керамогранита</v>
          </cell>
        </row>
        <row r="623">
          <cell r="D623" t="str">
            <v>Устройство полов из натурального камня: гранита</v>
          </cell>
        </row>
        <row r="624">
          <cell r="D624" t="str">
            <v>Устройство полов из натурального камня: мрамора</v>
          </cell>
        </row>
        <row r="625">
          <cell r="D625" t="str">
            <v>Устройство поручней деревянных</v>
          </cell>
        </row>
        <row r="626">
          <cell r="D626" t="str">
            <v>Устройство поручней из ПХВ</v>
          </cell>
        </row>
        <row r="627">
          <cell r="D627" t="str">
            <v>Устройство приточной вентиляции</v>
          </cell>
        </row>
        <row r="628">
          <cell r="D628" t="str">
            <v xml:space="preserve">Бетонирование ростверков </v>
          </cell>
        </row>
        <row r="629">
          <cell r="D629" t="str">
            <v>Устройство свайного поля вдавливанием</v>
          </cell>
        </row>
        <row r="630">
          <cell r="D630" t="str">
            <v>Устройство сетей дождевой канализации</v>
          </cell>
        </row>
        <row r="631">
          <cell r="D631" t="str">
            <v>Устройство систем видеонаблюдения</v>
          </cell>
        </row>
        <row r="632">
          <cell r="D632" t="str">
            <v>Устройство системы антиобледенения</v>
          </cell>
        </row>
        <row r="633">
          <cell r="D633" t="str">
            <v>Устройство системы бытовой канализации</v>
          </cell>
        </row>
        <row r="634">
          <cell r="D634" t="str">
            <v>Устройство системы водяного пожаротушения паркинга</v>
          </cell>
        </row>
        <row r="635">
          <cell r="D635" t="str">
            <v>Устройство системы ливневой канализации</v>
          </cell>
        </row>
        <row r="636">
          <cell r="D636" t="str">
            <v>Устройство системы ОДК</v>
          </cell>
        </row>
        <row r="637">
          <cell r="D637" t="str">
            <v>Устройство системы пожаротушения дома (АПТ)</v>
          </cell>
        </row>
        <row r="638">
          <cell r="D638" t="str">
            <v>Устройство системы порошкового пожаротушения паркинга</v>
          </cell>
        </row>
        <row r="639">
          <cell r="D639" t="str">
            <v>Устройство системы СКС</v>
          </cell>
        </row>
        <row r="640">
          <cell r="D640" t="str">
            <v>Устройство системы центрального управления и сигнализации инженерных систем</v>
          </cell>
        </row>
        <row r="641">
          <cell r="D641" t="str">
            <v>Устройство тартановых покрытий</v>
          </cell>
        </row>
        <row r="642">
          <cell r="D642" t="str">
            <v>Устройство цельностеклянного ограждения балконов</v>
          </cell>
        </row>
        <row r="643">
          <cell r="D643" t="str">
            <v xml:space="preserve">Устройство чистых покрытий полов по дизайн проекту </v>
          </cell>
        </row>
        <row r="644">
          <cell r="D644" t="str">
            <v>Устройство эксплуатируемого покрытия кровли из тротуарных плиток</v>
          </cell>
        </row>
        <row r="645">
          <cell r="D645" t="str">
            <v>Формирование концепт -дизайна</v>
          </cell>
        </row>
        <row r="646">
          <cell r="D646" t="str">
            <v>Холодная кровля из стали с полимерным покрытием</v>
          </cell>
        </row>
        <row r="647">
          <cell r="D647" t="str">
            <v>Холодная кровля с покрытием из оцинк. стали</v>
          </cell>
        </row>
        <row r="648">
          <cell r="D648" t="str">
            <v>ЦС 20мм арм.</v>
          </cell>
        </row>
        <row r="649">
          <cell r="D649" t="str">
            <v>ЦС 80мм</v>
          </cell>
        </row>
        <row r="650">
          <cell r="D650" t="str">
            <v xml:space="preserve">ЦС 30мм </v>
          </cell>
        </row>
        <row r="651">
          <cell r="D651" t="str">
            <v>ЦС 40мм арм., г/и п/э, пеноплекс 50мм</v>
          </cell>
        </row>
        <row r="652">
          <cell r="D652" t="str">
            <v>ЦС 40мм арм.</v>
          </cell>
        </row>
        <row r="653">
          <cell r="D653" t="str">
            <v>ЦС 50мм</v>
          </cell>
        </row>
        <row r="654">
          <cell r="D654" t="str">
            <v xml:space="preserve">Чистовая отделка потолков по дизайн проекту </v>
          </cell>
        </row>
        <row r="655">
          <cell r="D655" t="str">
            <v xml:space="preserve">Чистовая отделка стен по дизайн проекту </v>
          </cell>
        </row>
        <row r="656">
          <cell r="D656" t="str">
            <v>Штукатурные и малярные работы по фасаду</v>
          </cell>
        </row>
        <row r="657">
          <cell r="D657" t="str">
            <v>Экологическое сопровождение</v>
          </cell>
        </row>
        <row r="658">
          <cell r="D658" t="str">
            <v>Эксплуатационные расходы: г/п подъемника</v>
          </cell>
        </row>
        <row r="659">
          <cell r="D659" t="str">
            <v>Электромонтажные работы</v>
          </cell>
        </row>
        <row r="660">
          <cell r="D660" t="str">
            <v>Электросеть</v>
          </cell>
        </row>
        <row r="661">
          <cell r="D661" t="str">
            <v>Эскизный и рабочий проект интерьеров офиса</v>
          </cell>
        </row>
        <row r="662">
          <cell r="D662" t="str">
            <v>Газобетон 100мм, пенополистирол 100мм</v>
          </cell>
        </row>
        <row r="663">
          <cell r="D663" t="str">
            <v>Газобетон 375мм</v>
          </cell>
        </row>
        <row r="664">
          <cell r="D664" t="str">
            <v>Газобетон 100мм, пенополистирол 50мм</v>
          </cell>
        </row>
        <row r="665">
          <cell r="D665" t="str">
            <v>Кирпич сил пуст 120мм под расшивку швов</v>
          </cell>
        </row>
        <row r="666">
          <cell r="D666" t="str">
            <v>Кирпич сил пуст 250мм под расшивку швов</v>
          </cell>
        </row>
        <row r="667">
          <cell r="D667" t="str">
            <v>Кирпич кер полн 120мм под расшивку швов, арм</v>
          </cell>
        </row>
        <row r="668">
          <cell r="D668" t="str">
            <v>Утеплитель пенотерм</v>
          </cell>
        </row>
        <row r="669">
          <cell r="D669" t="str">
            <v>Утеплитель URSA</v>
          </cell>
        </row>
        <row r="670">
          <cell r="D670" t="str">
            <v>ЦСП</v>
          </cell>
        </row>
        <row r="671">
          <cell r="D671" t="str">
            <v>Прочие работы по устройству перегородок</v>
          </cell>
        </row>
        <row r="672">
          <cell r="D672" t="str">
            <v>Устройство монолитных стен наружных нетипового этажа</v>
          </cell>
        </row>
        <row r="673">
          <cell r="D673" t="str">
            <v>Устройство монолитных стен наружных цокольного этажа</v>
          </cell>
        </row>
        <row r="674">
          <cell r="D674" t="str">
            <v xml:space="preserve">Напл гидриз 1слой под 1ряд кладки  </v>
          </cell>
        </row>
        <row r="675">
          <cell r="D675" t="str">
            <v>Нар ст т 120мм: кер стр полн 120мм</v>
          </cell>
        </row>
        <row r="676">
          <cell r="D676" t="str">
            <v>Нар ст т 120мм: кер стр пуст 120мм</v>
          </cell>
        </row>
        <row r="677">
          <cell r="D677" t="str">
            <v>Нар ст т 120мм: сил стр пуст 120мм</v>
          </cell>
        </row>
        <row r="678">
          <cell r="D678" t="str">
            <v>Нар ст т 160мм: кер стр пуст 120мм, пеноплекс 40мм</v>
          </cell>
        </row>
        <row r="679">
          <cell r="D679" t="str">
            <v>Нар ст т 160мм: сил стр пуст 120мм, пеноплекс 40мм</v>
          </cell>
        </row>
        <row r="680">
          <cell r="D680" t="str">
            <v>Нар ст т 200мм: кер стр пуст 120мм, пеноплекс 80мм</v>
          </cell>
        </row>
        <row r="681">
          <cell r="D681" t="str">
            <v>Нар ст т 200мм: сил стр пуст 120мм, пеноплекс 80мм</v>
          </cell>
        </row>
        <row r="682">
          <cell r="D682" t="str">
            <v>Нар ст т 220мм: кер стр полн 120мм, г/бетон 100мм</v>
          </cell>
        </row>
        <row r="683">
          <cell r="D683" t="str">
            <v>Нар ст т 250мм: кер стр полн 120мм, з/р 10мм, сил лиц пуст 120мм</v>
          </cell>
        </row>
        <row r="684">
          <cell r="D684" t="str">
            <v>Нар ст т 250мм: кер стр полн 250мм</v>
          </cell>
        </row>
        <row r="685">
          <cell r="D685" t="str">
            <v>Нар ст т 250мм: кер стр пуст 120мм, пеноплекс 130мм</v>
          </cell>
        </row>
        <row r="686">
          <cell r="D686" t="str">
            <v>Нар ст т 250мм: кер стр пуст 250мм</v>
          </cell>
        </row>
        <row r="687">
          <cell r="D687" t="str">
            <v>Нар ст т 250мм: сил стр пуст 120мм, пеноплекс 130мм</v>
          </cell>
        </row>
        <row r="688">
          <cell r="D688" t="str">
            <v>Нар ст т 250мм: сил стр пуст 250мм</v>
          </cell>
        </row>
        <row r="689">
          <cell r="D689" t="str">
            <v>Нар ст т 260мм: кер стр пуст 120мм, пеноплекс 140мм</v>
          </cell>
        </row>
        <row r="690">
          <cell r="D690" t="str">
            <v>Нар ст т 260мм: сил стр пуст 120мм, пеноплекс 140мм</v>
          </cell>
        </row>
        <row r="691">
          <cell r="D691" t="str">
            <v>Нар ст т 270мм: кер стр полн 120мм, з/р 20мм, ROCKWOOL 130мм</v>
          </cell>
        </row>
        <row r="692">
          <cell r="D692" t="str">
            <v>Нар ст т 270мм: кер стр пуст 120мм, пеноплекс 150мм</v>
          </cell>
        </row>
        <row r="693">
          <cell r="D693" t="str">
            <v>Нар ст т 270мм: сил стр пуст 120мм, пеноплекс 150мм</v>
          </cell>
        </row>
        <row r="694">
          <cell r="D694" t="str">
            <v>Нар ст т 340мм: кер стр полн 120мм, пеноплекс 100мм, кер лиц полн 120мм</v>
          </cell>
        </row>
        <row r="695">
          <cell r="D695" t="str">
            <v>Нар ст т 380мм: кер стр полн 250мм, з/р 10мм, сил лиц пуст 120мм</v>
          </cell>
        </row>
        <row r="696">
          <cell r="D696" t="str">
            <v>Нар ст т 380мм: кер стр полн 380мм</v>
          </cell>
        </row>
        <row r="697">
          <cell r="D697" t="str">
            <v>Нар ст т 390мм: кер лиц полн 250мм, з/р 10мм, ROCKWOOL 130мм</v>
          </cell>
        </row>
        <row r="698">
          <cell r="D698" t="str">
            <v>Нар ст т 410мм: кер лиц пуст 250мм, з/р 10мм, ROCKWOOL 150мм</v>
          </cell>
        </row>
        <row r="699">
          <cell r="D699" t="str">
            <v>Нар ст т 435мм: кер лиц пуст 120мм, з/р 15мм, г/бетон 300мм</v>
          </cell>
        </row>
        <row r="700">
          <cell r="D700" t="str">
            <v>Нар ст т 435мм: сил лиц пуст 120мм, з/р 15мм, г/бетон 300мм</v>
          </cell>
        </row>
        <row r="701">
          <cell r="D701" t="str">
            <v>Нар ст т 470мм: сил лиц пуст 120мм, з/р 10мм, пеноплекс 90мм, кер стр полн 250мм</v>
          </cell>
        </row>
        <row r="702">
          <cell r="D702" t="str">
            <v>Нар ст т 510мм: кер лиц полн 120мм, з/р 15мм, г/бетон 375мм</v>
          </cell>
        </row>
        <row r="703">
          <cell r="D703" t="str">
            <v>Нар ст т 510мм: кер лиц пуст 120мм, з/р 15мм, г/бетон 375мм</v>
          </cell>
        </row>
        <row r="704">
          <cell r="D704" t="str">
            <v>Нар ст т 510мм: сил лиц пуст 120мм, з/р 15мм, г/бетон 375мм</v>
          </cell>
        </row>
        <row r="705">
          <cell r="D705" t="str">
            <v>Нар ст т 520мм: кер стр полн 380мм, з/р 10мм, ROCKWOOL 130мм</v>
          </cell>
        </row>
        <row r="706">
          <cell r="D706" t="str">
            <v>Нар ст т 65мм: кер стр 65мм</v>
          </cell>
        </row>
        <row r="707">
          <cell r="D707" t="str">
            <v>Тонкослойные цементные штукатурки, ROCKWOOL 140мм</v>
          </cell>
        </row>
        <row r="708">
          <cell r="D708" t="str">
            <v>Тонкослойные цементные штукатурки, ROCKWOOL 150мм</v>
          </cell>
        </row>
        <row r="709">
          <cell r="D709" t="str">
            <v xml:space="preserve">Утеплитель: ROCKWOOL </v>
          </cell>
        </row>
        <row r="710">
          <cell r="D710" t="str">
            <v>Утеплитель: пеноплекс</v>
          </cell>
        </row>
        <row r="711">
          <cell r="D711" t="str">
            <v>Устройство временных сетей электроснабжения</v>
          </cell>
        </row>
        <row r="712">
          <cell r="D712" t="str">
            <v>Установка квартирных счетчиков ХВС ГВС</v>
          </cell>
        </row>
        <row r="714">
          <cell r="D714" t="str">
            <v>Монтаж металлоконструкций каркаса типового этажа</v>
          </cell>
        </row>
        <row r="715">
          <cell r="D715" t="str">
            <v>Монтаж металлоконструкций каркаса нетипового этажа</v>
          </cell>
        </row>
        <row r="716">
          <cell r="D716" t="str">
            <v>Устройство наружного водостока из оцинкованной стали</v>
          </cell>
        </row>
        <row r="717">
          <cell r="D717" t="str">
            <v>Окраска металлоконструкций масляными составами</v>
          </cell>
        </row>
        <row r="718">
          <cell r="D718" t="str">
            <v>Окраска дверных блоков масляными составами</v>
          </cell>
        </row>
        <row r="719">
          <cell r="D719" t="str">
            <v>Окраска л/маршей масляными составами</v>
          </cell>
        </row>
        <row r="720">
          <cell r="D720" t="str">
            <v>Нар ст т 380мм: кер стр пуст 380мм</v>
          </cell>
        </row>
        <row r="721">
          <cell r="D721" t="str">
            <v>Нар ст т 670мм: кер лиц пуст 250мм, з/р 20мм, г/б 400мм</v>
          </cell>
        </row>
        <row r="722">
          <cell r="D722" t="str">
            <v>Нар ст т 590мм: кер лиц полн 120мм, з/р 20мм, г/б 450мм</v>
          </cell>
        </row>
        <row r="723">
          <cell r="D723" t="str">
            <v>Устройство деформационного шва цокольного этажа</v>
          </cell>
        </row>
        <row r="724">
          <cell r="D724" t="str">
            <v>Устройство деформационного шва типового этажа</v>
          </cell>
        </row>
        <row r="725">
          <cell r="D725" t="str">
            <v>Устройство деформационного шва нетипового этажа</v>
          </cell>
        </row>
        <row r="726">
          <cell r="D726" t="str">
            <v>Монтаж металлоконструкций кровли</v>
          </cell>
        </row>
        <row r="727">
          <cell r="D727" t="str">
            <v>Монтаж трубных разводок в монолитных конструкциях</v>
          </cell>
        </row>
        <row r="728">
          <cell r="D728" t="str">
            <v>Армирование стяжки</v>
          </cell>
        </row>
        <row r="729">
          <cell r="D729" t="str">
            <v>Утепление полов ПСБС</v>
          </cell>
        </row>
        <row r="730">
          <cell r="D730" t="str">
            <v>Гидроизоляция полов п/э пленкой в 2 слоя</v>
          </cell>
        </row>
        <row r="731">
          <cell r="D731" t="str">
            <v>Гидроизоляция полов из 1 слоя изопласта</v>
          </cell>
        </row>
        <row r="732">
          <cell r="D732" t="str">
            <v>Гидроизоляция полов Бикрост в 2 слоя</v>
          </cell>
        </row>
        <row r="733">
          <cell r="D733" t="str">
            <v>Прокладка полов пергамином</v>
          </cell>
        </row>
        <row r="734">
          <cell r="D734" t="str">
            <v>Прочие работы по отделке МОП</v>
          </cell>
        </row>
        <row r="735">
          <cell r="D735" t="str">
            <v>Окраска потолков известковая</v>
          </cell>
        </row>
        <row r="736">
          <cell r="D736" t="str">
            <v>Окраска стен известковая</v>
          </cell>
        </row>
        <row r="737">
          <cell r="D737" t="str">
            <v>Прочие работы по наружным сетям электроснабжения</v>
          </cell>
        </row>
        <row r="738">
          <cell r="D738" t="str">
            <v>Песчаная подготовка под ростверк</v>
          </cell>
        </row>
        <row r="739">
          <cell r="D739" t="str">
            <v>Бетонная подготовка под ростверк</v>
          </cell>
        </row>
        <row r="740">
          <cell r="D740" t="str">
            <v>Г/изоляция ростверка</v>
          </cell>
        </row>
        <row r="741">
          <cell r="D741" t="str">
            <v>Песчаная подготовка под фундаментную плиту под дом</v>
          </cell>
        </row>
        <row r="742">
          <cell r="D742" t="str">
            <v>Бетонная подготовка под фундаментную плиту под дом</v>
          </cell>
        </row>
        <row r="743">
          <cell r="D743" t="str">
            <v>Г/изоляция фундаментной плиты под дом</v>
          </cell>
        </row>
        <row r="744">
          <cell r="D744" t="str">
            <v>Устройство деформационного шва ростверка</v>
          </cell>
        </row>
        <row r="745">
          <cell r="D745" t="str">
            <v>Устройство деформационного шва фундаментной плиты под дом</v>
          </cell>
        </row>
        <row r="746">
          <cell r="D746" t="str">
            <v xml:space="preserve">Г/изоляция цокольного этажа </v>
          </cell>
        </row>
        <row r="747">
          <cell r="D747" t="str">
            <v>Выравнивание откосов</v>
          </cell>
        </row>
        <row r="748">
          <cell r="D748" t="str">
            <v>Штукатурка стен по кирпичу</v>
          </cell>
        </row>
        <row r="749">
          <cell r="D749" t="str">
            <v>Штукатурка откосов</v>
          </cell>
        </row>
        <row r="750">
          <cell r="D750" t="str">
            <v>Штукатурка газобетонных стен</v>
          </cell>
        </row>
        <row r="751">
          <cell r="D751" t="str">
            <v>Окраска ствола мусоропровода</v>
          </cell>
        </row>
        <row r="752">
          <cell r="D752" t="str">
            <v>Окраска м/конструкций мусоропровода</v>
          </cell>
        </row>
        <row r="754">
          <cell r="D754" t="str">
            <v>Штукатурка потолков бетонных</v>
          </cell>
        </row>
        <row r="755">
          <cell r="D755" t="str">
            <v>Окраска откосов известковая</v>
          </cell>
        </row>
        <row r="756">
          <cell r="D756" t="str">
            <v>Нар ст т 640мм: кер лиц пуст 250мм, з/р 15мм, г/бетон 375мм</v>
          </cell>
        </row>
        <row r="757">
          <cell r="D757" t="str">
            <v>Нар ст т 565мм: кер лиц пуст 250мм, з/р 15мм, г/бетон 300мм</v>
          </cell>
        </row>
        <row r="758">
          <cell r="D758" t="str">
            <v>Нар ст т 465мм: кер лиц пуст 250мм, з/р 15мм, г/бетон 200мм</v>
          </cell>
        </row>
        <row r="759">
          <cell r="D759" t="str">
            <v>Нар ст т 635мм: кер лиц пуст 120мм, з/р 15мм, г/бетон 500мм</v>
          </cell>
        </row>
        <row r="760">
          <cell r="D760" t="str">
            <v>Нар ст т 565мм: кер лиц пуст 120мм, з/р 15мм, г/бетон 430мм</v>
          </cell>
        </row>
        <row r="761">
          <cell r="D761" t="str">
            <v>Прочие работы по наружным ограждающим конструкциям</v>
          </cell>
        </row>
        <row r="762">
          <cell r="D762" t="str">
            <v>Монолитные покрытия вентиляционных шахт</v>
          </cell>
        </row>
        <row r="763">
          <cell r="D763" t="str">
            <v>Устройство свайного поля под КБ</v>
          </cell>
        </row>
        <row r="764">
          <cell r="D764" t="str">
            <v>Устройство монолитной плиты под КБ</v>
          </cell>
        </row>
        <row r="765">
          <cell r="D765" t="str">
            <v>Разработка грунта под КБ</v>
          </cell>
        </row>
        <row r="766">
          <cell r="D766" t="str">
            <v>Срубка свай под КБ</v>
          </cell>
        </row>
        <row r="767">
          <cell r="D767" t="str">
            <v>Устройство песчано щебеночного  основания под плиту КБ</v>
          </cell>
        </row>
        <row r="768">
          <cell r="D768" t="str">
            <v>Устройство бетонной подготовки под ростверк КБ</v>
          </cell>
        </row>
        <row r="769">
          <cell r="D769" t="str">
            <v>Демонтаж временных дорожных плит</v>
          </cell>
        </row>
        <row r="770">
          <cell r="D770" t="str">
            <v>Установка бортовых камней бетонных</v>
          </cell>
        </row>
        <row r="771">
          <cell r="D771" t="str">
            <v>Устройство металлического забора из сетки</v>
          </cell>
        </row>
        <row r="772">
          <cell r="D772" t="str">
            <v>Песчаная подготовка под фундаментную плиту (паркинг)</v>
          </cell>
        </row>
        <row r="773">
          <cell r="D773" t="str">
            <v>Бетонная подготовка под фундаментную плиту (паркинг)</v>
          </cell>
        </row>
        <row r="774">
          <cell r="D774" t="str">
            <v>Г/изоляция фундаментной плиты (паркинг)</v>
          </cell>
        </row>
        <row r="775">
          <cell r="D775" t="str">
            <v>Устройство деформационного шва фундаментной плиты (паркинг)</v>
          </cell>
        </row>
        <row r="776">
          <cell r="D776" t="str">
            <v>Песчаная подготовка под фундаментную плиту (шахты лифтов)</v>
          </cell>
        </row>
        <row r="777">
          <cell r="D777" t="str">
            <v>Бетонная подготовка под фундаментную плиту (шахты лифтов)</v>
          </cell>
        </row>
        <row r="778">
          <cell r="D778" t="str">
            <v>Г/изоляция фундаментной плиты набухающей лентой (шахты лифтов)</v>
          </cell>
        </row>
        <row r="779">
          <cell r="D779" t="str">
            <v>Г/изоляция крылец, приямков и пандусов набухающей лентой</v>
          </cell>
        </row>
        <row r="780">
          <cell r="D780" t="str">
            <v>Прочие по устройству свайного основания</v>
          </cell>
        </row>
        <row r="781">
          <cell r="D781" t="str">
            <v>Строительство ТП (КТПН, БКТП) на 2500кВА (2х1250)</v>
          </cell>
        </row>
        <row r="782">
          <cell r="D782" t="str">
            <v>Монтаж оборудования ТП (КТПН, БКТП) на 2500кВА (2х1250)</v>
          </cell>
        </row>
        <row r="783">
          <cell r="D783" t="str">
            <v>ПНР ТП (КТПН, БКТП) на 2500кВА (2х1250)</v>
          </cell>
        </row>
        <row r="784">
          <cell r="D784" t="str">
            <v>ПНР ТП (КТПН, БКТП) на 1260кВА (2х630)</v>
          </cell>
        </row>
        <row r="785">
          <cell r="D785" t="str">
            <v>ПНР ТП (КТПН, БКТП) на 630кВА</v>
          </cell>
        </row>
        <row r="786">
          <cell r="D786" t="str">
            <v>Строительство ТП (КТПН, БКТП) на 2000кВА (2х1000)</v>
          </cell>
        </row>
        <row r="787">
          <cell r="D787" t="str">
            <v>Монтаж оборудования ТП (КТПН, БКТП) на 2000кВА (2х1000)</v>
          </cell>
        </row>
        <row r="788">
          <cell r="D788" t="str">
            <v>ПНР ТП (КТПН, БКТП) на 2000кВА (2х1000)</v>
          </cell>
        </row>
        <row r="789">
          <cell r="D789" t="str">
            <v>Прочие работы по установке дверных блоков</v>
          </cell>
        </row>
        <row r="790">
          <cell r="D790" t="str">
            <v xml:space="preserve">Установка входных в секцию дверных блоков стальных </v>
          </cell>
        </row>
        <row r="791">
          <cell r="D791" t="str">
            <v>Монтаж металлоконструкций архитектурных элементов фасада индивидуального изготовления</v>
          </cell>
        </row>
        <row r="792">
          <cell r="D792" t="str">
            <v>Прочие СМР по сдаче объекта</v>
          </cell>
        </row>
        <row r="793">
          <cell r="D793" t="str">
            <v>Устройство контейнерной площадки</v>
          </cell>
        </row>
        <row r="794">
          <cell r="D794" t="str">
            <v>Устройство цветников</v>
          </cell>
        </row>
        <row r="795">
          <cell r="D795" t="str">
            <v>Устройство спортивного набивного покрытия</v>
          </cell>
        </row>
        <row r="796">
          <cell r="D796" t="str">
            <v>Нар ст т 320мм: кер лиц полн 120мм, г/бетон 200мм</v>
          </cell>
        </row>
        <row r="797">
          <cell r="D797" t="str">
            <v>Нар ст т 420мм: кер лиц полн 120мм, г/бетон 300мм</v>
          </cell>
        </row>
        <row r="798">
          <cell r="D798" t="str">
            <v>Нар ст т 380мм: кер стр полн 120мм, пеноплекс 140мм, кер лиц пуст 120мм</v>
          </cell>
        </row>
        <row r="799">
          <cell r="D799" t="str">
            <v>Нар ст т 120мм: кер лиц полн 120мм</v>
          </cell>
        </row>
        <row r="800">
          <cell r="D800" t="str">
            <v>Нар ст т 250мм: кер лиц полн 250мм</v>
          </cell>
        </row>
        <row r="801">
          <cell r="D801" t="str">
            <v>Нар ст т 120мм: кер лиц пуст 120мм</v>
          </cell>
        </row>
        <row r="802">
          <cell r="D802" t="str">
            <v>Нар ст т 250мм: кер лиц пуст 250мм</v>
          </cell>
        </row>
        <row r="803">
          <cell r="D803" t="str">
            <v>Устройство системы снегозащиты</v>
          </cell>
        </row>
        <row r="804">
          <cell r="D804" t="str">
            <v>Установка противопожарных комплектов квартирных</v>
          </cell>
        </row>
        <row r="805">
          <cell r="D805" t="str">
            <v>Прочие работы по устройству наружных тепловых сетей</v>
          </cell>
        </row>
        <row r="806">
          <cell r="D806" t="str">
            <v>Прочие работы по устройству наружных сетей водоснабжения</v>
          </cell>
        </row>
        <row r="807">
          <cell r="D807" t="str">
            <v>Прочие работы по устройству наружных сетей бытовой канализации</v>
          </cell>
        </row>
        <row r="808">
          <cell r="D808" t="str">
            <v>Прочие работы по устройству наружных сетей ливневой канализации</v>
          </cell>
        </row>
        <row r="809">
          <cell r="D809" t="str">
            <v>ЦС 50мм, арм</v>
          </cell>
        </row>
        <row r="810">
          <cell r="D810" t="str">
            <v>ЦС 30мм арм.</v>
          </cell>
        </row>
        <row r="811">
          <cell r="D811" t="str">
            <v>Прочие работы по устройству стяжек</v>
          </cell>
        </row>
        <row r="812">
          <cell r="D812" t="str">
            <v>Прочие работы по устройству чистых полов</v>
          </cell>
        </row>
        <row r="813">
          <cell r="D813" t="str">
            <v>Прочие работы по установке МАФ</v>
          </cell>
        </row>
        <row r="814">
          <cell r="D814" t="str">
            <v>Прочие работы по подготовке стройплощадки</v>
          </cell>
        </row>
        <row r="815">
          <cell r="D815" t="str">
            <v>Устройство временных сетей теплоснабжения</v>
          </cell>
        </row>
        <row r="816">
          <cell r="D816" t="str">
            <v>Возврат дорожных плит</v>
          </cell>
        </row>
        <row r="817">
          <cell r="D817" t="str">
            <v>Возврат ограждений железобетонных</v>
          </cell>
        </row>
        <row r="818">
          <cell r="D818" t="str">
            <v>Прочие работы по устройству каркаса цокольного этажа</v>
          </cell>
        </row>
        <row r="819">
          <cell r="D819" t="str">
            <v>Прочие работы по устройству каркаса</v>
          </cell>
        </row>
        <row r="820">
          <cell r="D820" t="str">
            <v>ЦС 40мм</v>
          </cell>
        </row>
        <row r="821">
          <cell r="D821" t="str">
            <v>ЦС 60мм</v>
          </cell>
        </row>
        <row r="822">
          <cell r="D822" t="str">
            <v>ЦС 100мм</v>
          </cell>
        </row>
        <row r="823">
          <cell r="D823" t="str">
            <v>Гидроизоляция полов обмазочная</v>
          </cell>
        </row>
        <row r="824">
          <cell r="D824" t="str">
            <v>Устройство фундаментов под МАФ</v>
          </cell>
        </row>
        <row r="825">
          <cell r="D825" t="str">
            <v>Монтаж МАФ</v>
          </cell>
        </row>
        <row r="826">
          <cell r="D826" t="str">
            <v xml:space="preserve">Установка квартирных дверных блоков стальных </v>
          </cell>
        </row>
        <row r="827">
          <cell r="D827" t="str">
            <v xml:space="preserve">Установка квартирных дверных блоков деревянных </v>
          </cell>
        </row>
        <row r="828">
          <cell r="D828" t="str">
            <v>Установка вставок</v>
          </cell>
        </row>
        <row r="829">
          <cell r="D829" t="str">
            <v>Прочие работы по отделке встроенных помещений</v>
          </cell>
        </row>
        <row r="830">
          <cell r="D830" t="str">
            <v>Прочие работы по отделке технических помещений</v>
          </cell>
        </row>
        <row r="831">
          <cell r="D831" t="str">
            <v>Прочие работы по отделке жилых помещений</v>
          </cell>
        </row>
        <row r="832">
          <cell r="D832" t="str">
            <v>Прочие работы по кровле</v>
          </cell>
        </row>
        <row r="833">
          <cell r="D833" t="str">
            <v>Монтаж плит покрытия вентшахт, вентканалов</v>
          </cell>
        </row>
        <row r="834">
          <cell r="D834" t="str">
            <v>Демонтаж ворот с калиткой</v>
          </cell>
        </row>
        <row r="835">
          <cell r="D835" t="str">
            <v>Демонтаж сетей временного электроснабжения</v>
          </cell>
        </row>
        <row r="836">
          <cell r="D836" t="str">
            <v>Прочие работы по устройству дорог и покрытий</v>
          </cell>
        </row>
        <row r="837">
          <cell r="D837" t="str">
            <v>Прочие работы по отделке паркинга</v>
          </cell>
        </row>
        <row r="838">
          <cell r="D838" t="str">
            <v>Проект выноса сетей теплоснабжения</v>
          </cell>
        </row>
        <row r="839">
          <cell r="D839" t="str">
            <v>Муниципальная отделка квартир по расселению</v>
          </cell>
        </row>
        <row r="840">
          <cell r="D840" t="str">
            <v>Мобилизация техники</v>
          </cell>
        </row>
        <row r="841">
          <cell r="D841" t="str">
            <v>Монтаж отливов окон</v>
          </cell>
        </row>
        <row r="842">
          <cell r="D842" t="str">
            <v>Прочие работы по монтажу окон</v>
          </cell>
        </row>
        <row r="843">
          <cell r="D843" t="str">
            <v>Устройство тепловой камеры</v>
          </cell>
        </row>
        <row r="844">
          <cell r="D844" t="str">
            <v>Демонтаж металлического ограждения</v>
          </cell>
        </row>
        <row r="845">
          <cell r="D845" t="str">
            <v>Прочие работы по устройству шпунтового ограждения</v>
          </cell>
        </row>
        <row r="846">
          <cell r="D846" t="str">
            <v>Утеплитель: пенополистирол</v>
          </cell>
        </row>
        <row r="847">
          <cell r="D847" t="str">
            <v>Демонтаж ТП</v>
          </cell>
        </row>
        <row r="848">
          <cell r="D848" t="str">
            <v>Монтаж подоконной доски из натурального мрамора</v>
          </cell>
        </row>
        <row r="849">
          <cell r="D849" t="str">
            <v>Установка горок</v>
          </cell>
        </row>
        <row r="850">
          <cell r="D850" t="str">
            <v>Проект усиления фундаментов</v>
          </cell>
        </row>
        <row r="851">
          <cell r="D851" t="str">
            <v>Установка входных в секцию дверных блоков из AL-профилей</v>
          </cell>
        </row>
        <row r="852">
          <cell r="D852" t="str">
            <v>Установка внутренних дверных блоков из AL-профилей</v>
          </cell>
        </row>
        <row r="853">
          <cell r="D853" t="str">
            <v>Установка внутренних дверных блоков из ПВХ-профилей</v>
          </cell>
        </row>
        <row r="854">
          <cell r="D854" t="str">
            <v>Установка внутриквартирных дверных блоков деревянных</v>
          </cell>
        </row>
        <row r="855">
          <cell r="D855" t="str">
            <v>Установка металлических решеток на окна, приямки</v>
          </cell>
        </row>
        <row r="856">
          <cell r="D856" t="str">
            <v>Окраска стен эмалью</v>
          </cell>
        </row>
        <row r="857">
          <cell r="D857" t="str">
            <v>Система дымоудаления</v>
          </cell>
        </row>
        <row r="858">
          <cell r="D858" t="str">
            <v>Прочие работы по благоустройству</v>
          </cell>
        </row>
        <row r="859">
          <cell r="D859" t="str">
            <v>Установка бортовых камней гранитных</v>
          </cell>
        </row>
        <row r="860">
          <cell r="D860" t="str">
            <v>Испытание пожарных лестниц</v>
          </cell>
        </row>
        <row r="861">
          <cell r="D861" t="str">
            <v>Пробивка борозд в ж/б стенах для прокладки электрокабеля</v>
          </cell>
        </row>
        <row r="862">
          <cell r="D862" t="str">
            <v>Пробивка борозд в г/б и п/г стенах для прокладки электрокабеля</v>
          </cell>
        </row>
        <row r="863">
          <cell r="D863" t="str">
            <v>Пробивка борозд в кирпичных стенах для прокладки электрокабеля</v>
          </cell>
        </row>
        <row r="864">
          <cell r="D864" t="str">
            <v>Заделка борозд</v>
          </cell>
        </row>
        <row r="865">
          <cell r="D865" t="str">
            <v>Временное электроснабжение от ДЭС 150 кВА</v>
          </cell>
        </row>
        <row r="866">
          <cell r="D866" t="str">
            <v>Временное электроснабжение от ДЭС 360 кВА</v>
          </cell>
        </row>
        <row r="867">
          <cell r="D867" t="str">
            <v>Временное электроснабжение от ДЭС 20 кВА</v>
          </cell>
        </row>
        <row r="868">
          <cell r="D868" t="str">
            <v>Песчаная подготовка под ленточный фундамент</v>
          </cell>
        </row>
        <row r="869">
          <cell r="D869" t="str">
            <v>Бетонная подготовка под ленточный фундамент</v>
          </cell>
        </row>
        <row r="870">
          <cell r="D870" t="str">
            <v>Г/изоляция ленточного фундамента</v>
          </cell>
        </row>
        <row r="871">
          <cell r="D871" t="str">
            <v>Нар ст т 535мм: кер стр пуст 120мм, з/р 15мм, г/бетон 400мм</v>
          </cell>
        </row>
        <row r="872">
          <cell r="D872" t="str">
            <v>Тонкослойные цементные штукатурки</v>
          </cell>
        </row>
        <row r="873">
          <cell r="D873" t="str">
            <v>Прочие работы по установке декоративных элементов</v>
          </cell>
        </row>
        <row r="874">
          <cell r="D874" t="str">
            <v>Устройство покрытия из ламината</v>
          </cell>
        </row>
        <row r="875">
          <cell r="D875" t="str">
            <v>Устройство плинтусов из керамической плитки на клее</v>
          </cell>
        </row>
        <row r="876">
          <cell r="D876" t="str">
            <v>Устройство плинтусов ПВХ с кабель-каналом</v>
          </cell>
        </row>
        <row r="877">
          <cell r="D877" t="str">
            <v>Устройство плинтусов из керамического гранита на клее</v>
          </cell>
        </row>
        <row r="878">
          <cell r="D878" t="str">
            <v>Устройство плинтусов деревянных</v>
          </cell>
        </row>
        <row r="879">
          <cell r="D879" t="str">
            <v>Бетон (В7,5) 100мм, известковый щебень 240мм, ЦС (М150), арм.</v>
          </cell>
        </row>
        <row r="880">
          <cell r="D880" t="str">
            <v>П/э, ПСБ 20мм, бетон (В-15) 65мм, ЦС 30мм повыш.жесткости, Ветонит3000 5мм</v>
          </cell>
        </row>
        <row r="881">
          <cell r="D881" t="str">
            <v>ДВП2слоя 25мм, изолон НПЭ 6мм, стяжка легкобетонная 85мм, Ветонит3000 5мм</v>
          </cell>
        </row>
        <row r="882">
          <cell r="D882" t="str">
            <v>ДВП2слоя 25мм, изолон НПЭ 6мм, стяжка легкобетонная 65мм, Ветонит3000 5мм</v>
          </cell>
        </row>
        <row r="883">
          <cell r="D883" t="str">
            <v>ДВП2слоя 25мм, изолон НПЭ 6мм, пергамин1слой на мастике, ЦС 70мм, унифлекс ХПП-3 2слоя</v>
          </cell>
        </row>
        <row r="884">
          <cell r="D884" t="str">
            <v>ДВП2слоя 25мм, изолон НПЭ 6мм, пергамин1слой на мастике, ЦС 50мм, унифлекс ХПП-3 2слоя</v>
          </cell>
        </row>
        <row r="885">
          <cell r="D885" t="str">
            <v>Бетон (В7,5) 25мм, унифлекс ХПП-3 3слоя, ЦС 60мм</v>
          </cell>
        </row>
        <row r="886">
          <cell r="D886" t="str">
            <v>Бетон (В7,5) 50мм, ЦС с упл.добавками (жидкое стекло) 50мм</v>
          </cell>
        </row>
        <row r="887">
          <cell r="D887" t="str">
            <v>Бетон (В7,5) 100мм</v>
          </cell>
        </row>
        <row r="888">
          <cell r="D888" t="str">
            <v>ДВП2слоя 25мм, изолон НПЭ 6мм, стяжка легкобетонная 60мм,  Ветонит3000-5мм</v>
          </cell>
        </row>
        <row r="889">
          <cell r="D889" t="str">
            <v>Резка проемов в стенах и перекрытиях</v>
          </cell>
        </row>
        <row r="890">
          <cell r="D890" t="str">
            <v>Устройство контура заземления</v>
          </cell>
        </row>
        <row r="891">
          <cell r="D891" t="str">
            <v>Утеплитель: пеноизол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 t="str">
            <v>КОДИФИКАТОР 4ур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"/>
      <sheetName val="ЦП"/>
      <sheetName val="график"/>
      <sheetName val="Лист2"/>
      <sheetName val="Оглавление"/>
      <sheetName val="Данные по очереди"/>
      <sheetName val="Данные по проекту"/>
      <sheetName val="Лист1"/>
      <sheetName val="Свод форма"/>
      <sheetName val="Бюджет с_ГУ"/>
      <sheetName val="Бюджет б_ГУ"/>
      <sheetName val="1А"/>
      <sheetName val="врем эл ДС4"/>
      <sheetName val="ПОС"/>
      <sheetName val="ПОС ДС4"/>
      <sheetName val="ДС 5"/>
      <sheetName val="ПОС ДС 3- ПК-9"/>
      <sheetName val="ПОС ДС1"/>
      <sheetName val="ПОС ДС2"/>
      <sheetName val="пр сваи ДС1"/>
      <sheetName val="1В"/>
      <sheetName val="1E"/>
      <sheetName val="1С"/>
      <sheetName val="фунд кр ДС6"/>
      <sheetName val="1D"/>
      <sheetName val="шпунт"/>
      <sheetName val="2A1"/>
      <sheetName val="котлован"/>
      <sheetName val="ДС1 котл"/>
      <sheetName val="ДС2 котл"/>
      <sheetName val="ДС3 котл"/>
      <sheetName val="ДС4 котл"/>
      <sheetName val="2A"/>
      <sheetName val="лечение"/>
      <sheetName val="сваи"/>
      <sheetName val="пр сваи"/>
      <sheetName val="добивка"/>
      <sheetName val="ДС12"/>
      <sheetName val="2B"/>
      <sheetName val="КП гидроизоляция ДС7"/>
      <sheetName val="песок ДС8"/>
      <sheetName val="Дом 9.1 1"/>
      <sheetName val="ДС10"/>
      <sheetName val="2C"/>
      <sheetName val="ДС 9"/>
      <sheetName val="2D"/>
      <sheetName val="Г_И"/>
      <sheetName val="ДС13"/>
      <sheetName val="9ПК и автостоянка "/>
      <sheetName val="Дом 9.1"/>
      <sheetName val="Дом 9.2"/>
      <sheetName val="Дом 9.3"/>
      <sheetName val="Дом 9.4"/>
      <sheetName val="Дом 9.5"/>
      <sheetName val="Автостоянка"/>
      <sheetName val="3A"/>
      <sheetName val="мусоропровод 2 оч"/>
      <sheetName val="3B"/>
      <sheetName val="металл объем"/>
      <sheetName val="4"/>
      <sheetName val="перемычки "/>
      <sheetName val="перемычким брус"/>
      <sheetName val="5A"/>
      <sheetName val="5B"/>
      <sheetName val="Caparol-к3"/>
      <sheetName val="нижн.пов.лоджий"/>
      <sheetName val="кирпич и тонк шт"/>
      <sheetName val="S фасадов+керамогр+карниз"/>
      <sheetName val="Штукатурка Кирпич"/>
      <sheetName val="Кирпич пуст120"/>
      <sheetName val="прайс вебер"/>
      <sheetName val="фасад смета"/>
      <sheetName val="фасад пск"/>
      <sheetName val="Расчет Weber Vetonit"/>
      <sheetName val="6"/>
      <sheetName val="расценки (2)"/>
      <sheetName val="перегор лоджий объем"/>
      <sheetName val="витражные окна квартир"/>
      <sheetName val="витражи АВАНГАРД"/>
      <sheetName val="витражн витрины и двери 1эт"/>
      <sheetName val="витражи  (2)"/>
      <sheetName val="АВАНГАРДпересчет"/>
      <sheetName val="витражи "/>
      <sheetName val="выходы паркинга"/>
      <sheetName val="выходы"/>
      <sheetName val="7"/>
      <sheetName val="окна объемы"/>
      <sheetName val="8"/>
      <sheetName val="двери прайс"/>
      <sheetName val="коллкторн"/>
      <sheetName val="двери (2)"/>
      <sheetName val="ворота"/>
      <sheetName val="9"/>
      <sheetName val="объем кровли над встройкой 9-4"/>
      <sheetName val="кровля виту"/>
      <sheetName val="кровля"/>
      <sheetName val="кровля паркинга"/>
      <sheetName val="10"/>
      <sheetName val="маш-бмаш"/>
      <sheetName val="объем"/>
      <sheetName val="РС-лифт с п"/>
      <sheetName val="РС-лифт бмп"/>
      <sheetName val="лифтком смп"/>
      <sheetName val="лифтком бмп"/>
      <sheetName val="лмс бмп"/>
      <sheetName val="лмс смп"/>
      <sheetName val="11"/>
      <sheetName val="ИТП"/>
      <sheetName val="материалы"/>
      <sheetName val="сантех"/>
      <sheetName val="кладовки"/>
      <sheetName val="стат"/>
      <sheetName val="стат 7"/>
      <sheetName val="Кудрово"/>
      <sheetName val="12"/>
      <sheetName val="ТВ"/>
      <sheetName val="радио"/>
      <sheetName val="Автостоянка1"/>
      <sheetName val="стат СС 7-8"/>
      <sheetName val="13"/>
      <sheetName val="тр разв 9-1"/>
      <sheetName val="Ростэнерго 8"/>
      <sheetName val="корп 3"/>
      <sheetName val="ясень-электро"/>
      <sheetName val="эо 9-1"/>
      <sheetName val="эо 9-2"/>
      <sheetName val="эо 9-3"/>
      <sheetName val="эо 9-4"/>
      <sheetName val="эо 9-5"/>
      <sheetName val="14"/>
      <sheetName val="тендер8п"/>
      <sheetName val="роспись"/>
      <sheetName val="тепло"/>
      <sheetName val="прогрев шт"/>
      <sheetName val="паркинг"/>
      <sheetName val="9-1-1"/>
      <sheetName val="9-1-2"/>
      <sheetName val="9-1-3"/>
      <sheetName val="9-4"/>
      <sheetName val="9-5"/>
      <sheetName val="9-3"/>
      <sheetName val="9-2"/>
      <sheetName val="РС 9-1 и 9-5"/>
      <sheetName val="РС Паркинг"/>
      <sheetName val="расценки"/>
      <sheetName val="анализ"/>
      <sheetName val="прогрев"/>
      <sheetName val="15"/>
      <sheetName val="покрытия 2 Лидер"/>
      <sheetName val="объем покр 1"/>
      <sheetName val="МАФ"/>
      <sheetName val="Объемы"/>
      <sheetName val="посадки"/>
      <sheetName val="ограждения"/>
      <sheetName val="покрытия расчет"/>
      <sheetName val="покрытия ЭнСиСи"/>
      <sheetName val="покрытия 1"/>
      <sheetName val="посадки с красными"/>
      <sheetName val="покрытия 1 с красными"/>
      <sheetName val="фонтан"/>
      <sheetName val="16"/>
      <sheetName val="Лидер 4 пуск"/>
      <sheetName val="17A"/>
      <sheetName val="Дренаж (КП-лидер+кспн)"/>
      <sheetName val="дренаж ДС 11"/>
      <sheetName val="НО"/>
      <sheetName val="НВК"/>
      <sheetName val="17B"/>
      <sheetName val="17С"/>
      <sheetName val="свод"/>
      <sheetName val="мат"/>
      <sheetName val="МЕХ"/>
      <sheetName val="Спр нач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C21">
            <v>35475</v>
          </cell>
        </row>
        <row r="47">
          <cell r="C47">
            <v>1.05</v>
          </cell>
        </row>
      </sheetData>
      <sheetData sheetId="7">
        <row r="19">
          <cell r="E19">
            <v>23.509404725443819</v>
          </cell>
        </row>
      </sheetData>
      <sheetData sheetId="8">
        <row r="19">
          <cell r="E19">
            <v>23.509404725443819</v>
          </cell>
        </row>
      </sheetData>
      <sheetData sheetId="9">
        <row r="19">
          <cell r="E19">
            <v>23.509404725443819</v>
          </cell>
        </row>
      </sheetData>
      <sheetData sheetId="10">
        <row r="19">
          <cell r="E19">
            <v>23.509404725443819</v>
          </cell>
        </row>
      </sheetData>
      <sheetData sheetId="11">
        <row r="169">
          <cell r="AP169">
            <v>4306993.1756800003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1">
          <cell r="I21">
            <v>2110</v>
          </cell>
        </row>
      </sheetData>
      <sheetData sheetId="46">
        <row r="21">
          <cell r="I21">
            <v>2110</v>
          </cell>
        </row>
      </sheetData>
      <sheetData sheetId="47">
        <row r="21">
          <cell r="I21">
            <v>2110</v>
          </cell>
        </row>
      </sheetData>
      <sheetData sheetId="48">
        <row r="21">
          <cell r="I21">
            <v>2110</v>
          </cell>
        </row>
      </sheetData>
      <sheetData sheetId="49">
        <row r="21">
          <cell r="I21">
            <v>2110</v>
          </cell>
        </row>
      </sheetData>
      <sheetData sheetId="50">
        <row r="21">
          <cell r="I21">
            <v>2110</v>
          </cell>
        </row>
      </sheetData>
      <sheetData sheetId="51">
        <row r="21">
          <cell r="I21">
            <v>2110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2">
          <cell r="B2">
            <v>3</v>
          </cell>
        </row>
      </sheetData>
      <sheetData sheetId="73">
        <row r="2">
          <cell r="B2">
            <v>3</v>
          </cell>
        </row>
      </sheetData>
      <sheetData sheetId="74"/>
      <sheetData sheetId="75">
        <row r="2">
          <cell r="B2">
            <v>3</v>
          </cell>
        </row>
      </sheetData>
      <sheetData sheetId="76">
        <row r="2">
          <cell r="B2">
            <v>3</v>
          </cell>
        </row>
      </sheetData>
      <sheetData sheetId="77"/>
      <sheetData sheetId="78">
        <row r="2">
          <cell r="B2">
            <v>3</v>
          </cell>
        </row>
      </sheetData>
      <sheetData sheetId="79">
        <row r="2">
          <cell r="B2">
            <v>3</v>
          </cell>
        </row>
      </sheetData>
      <sheetData sheetId="80"/>
      <sheetData sheetId="81">
        <row r="2">
          <cell r="B2">
            <v>3</v>
          </cell>
        </row>
      </sheetData>
      <sheetData sheetId="82">
        <row r="2">
          <cell r="B2">
            <v>3</v>
          </cell>
        </row>
      </sheetData>
      <sheetData sheetId="83">
        <row r="20">
          <cell r="I20">
            <v>184.8</v>
          </cell>
        </row>
      </sheetData>
      <sheetData sheetId="84">
        <row r="2">
          <cell r="B2">
            <v>3</v>
          </cell>
        </row>
      </sheetData>
      <sheetData sheetId="85">
        <row r="2">
          <cell r="B2">
            <v>3</v>
          </cell>
        </row>
      </sheetData>
      <sheetData sheetId="86">
        <row r="20">
          <cell r="I20">
            <v>184.8</v>
          </cell>
        </row>
      </sheetData>
      <sheetData sheetId="87">
        <row r="2">
          <cell r="B2">
            <v>3</v>
          </cell>
        </row>
      </sheetData>
      <sheetData sheetId="88">
        <row r="2">
          <cell r="B2">
            <v>3</v>
          </cell>
        </row>
      </sheetData>
      <sheetData sheetId="89">
        <row r="20">
          <cell r="I20">
            <v>184.8</v>
          </cell>
        </row>
      </sheetData>
      <sheetData sheetId="90"/>
      <sheetData sheetId="91"/>
      <sheetData sheetId="92">
        <row r="20">
          <cell r="I20">
            <v>184.8</v>
          </cell>
        </row>
      </sheetData>
      <sheetData sheetId="93"/>
      <sheetData sheetId="94"/>
      <sheetData sheetId="95">
        <row r="20">
          <cell r="I20">
            <v>184.8</v>
          </cell>
        </row>
      </sheetData>
      <sheetData sheetId="96"/>
      <sheetData sheetId="97"/>
      <sheetData sheetId="98">
        <row r="20">
          <cell r="I20">
            <v>184.8</v>
          </cell>
        </row>
      </sheetData>
      <sheetData sheetId="99"/>
      <sheetData sheetId="100"/>
      <sheetData sheetId="101">
        <row r="20">
          <cell r="I20">
            <v>184.8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4">
          <cell r="H4">
            <v>1.03</v>
          </cell>
        </row>
      </sheetData>
      <sheetData sheetId="118">
        <row r="4">
          <cell r="H4">
            <v>1.03</v>
          </cell>
        </row>
      </sheetData>
      <sheetData sheetId="119"/>
      <sheetData sheetId="120">
        <row r="4">
          <cell r="H4">
            <v>1.03</v>
          </cell>
        </row>
      </sheetData>
      <sheetData sheetId="121">
        <row r="4">
          <cell r="H4">
            <v>1.03</v>
          </cell>
        </row>
      </sheetData>
      <sheetData sheetId="122"/>
      <sheetData sheetId="123">
        <row r="4">
          <cell r="H4">
            <v>1.03</v>
          </cell>
        </row>
      </sheetData>
      <sheetData sheetId="124">
        <row r="4">
          <cell r="H4">
            <v>1.03</v>
          </cell>
        </row>
      </sheetData>
      <sheetData sheetId="125"/>
      <sheetData sheetId="126">
        <row r="4">
          <cell r="H4">
            <v>1.03</v>
          </cell>
        </row>
      </sheetData>
      <sheetData sheetId="127">
        <row r="4">
          <cell r="H4">
            <v>1.03</v>
          </cell>
        </row>
      </sheetData>
      <sheetData sheetId="128"/>
      <sheetData sheetId="129">
        <row r="4">
          <cell r="H4">
            <v>1.03</v>
          </cell>
        </row>
      </sheetData>
      <sheetData sheetId="130">
        <row r="4">
          <cell r="H4">
            <v>1.03</v>
          </cell>
        </row>
      </sheetData>
      <sheetData sheetId="131"/>
      <sheetData sheetId="132">
        <row r="4">
          <cell r="H4">
            <v>1.03</v>
          </cell>
        </row>
      </sheetData>
      <sheetData sheetId="133">
        <row r="4">
          <cell r="H4">
            <v>1.03</v>
          </cell>
        </row>
      </sheetData>
      <sheetData sheetId="134"/>
      <sheetData sheetId="135">
        <row r="4">
          <cell r="H4">
            <v>1.03</v>
          </cell>
        </row>
      </sheetData>
      <sheetData sheetId="136">
        <row r="4">
          <cell r="H4">
            <v>1.03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19">
          <cell r="E19">
            <v>23.509404725443819</v>
          </cell>
        </row>
      </sheetData>
      <sheetData sheetId="166"/>
      <sheetData sheetId="167"/>
      <sheetData sheetId="168">
        <row r="19">
          <cell r="E19">
            <v>23.509404725443819</v>
          </cell>
        </row>
      </sheetData>
      <sheetData sheetId="169"/>
      <sheetData sheetId="170">
        <row r="2">
          <cell r="B2">
            <v>3</v>
          </cell>
        </row>
      </sheetData>
      <sheetData sheetId="171">
        <row r="19">
          <cell r="E19">
            <v>23.509404725443819</v>
          </cell>
        </row>
      </sheetData>
      <sheetData sheetId="172">
        <row r="2">
          <cell r="B2">
            <v>3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орма"/>
      <sheetName val="Данные по очереди"/>
      <sheetName val="Данные по проекту"/>
      <sheetName val="график"/>
      <sheetName val="ЦП"/>
      <sheetName val="Бюджет с_ГУ"/>
      <sheetName val="Бюджет б_ГУ"/>
      <sheetName val="1А"/>
      <sheetName val="дог ПОС"/>
      <sheetName val="ДС 1 ПОС 13 Пуск "/>
      <sheetName val="ДС 2 ПОС 13 Пуск "/>
      <sheetName val="вр эл"/>
      <sheetName val="смета эс"/>
      <sheetName val="1В"/>
      <sheetName val="ДЭС 260"/>
      <sheetName val="ДЭС 500кВт"/>
      <sheetName val="1С"/>
      <sheetName val="Фунд.БК  "/>
      <sheetName val="БК"/>
      <sheetName val="1D"/>
      <sheetName val="1E"/>
      <sheetName val="дог котлован"/>
      <sheetName val="дс котлован"/>
      <sheetName val="2A"/>
      <sheetName val="дог пр сваи"/>
      <sheetName val="ПКТИ испыт"/>
      <sheetName val="нулевик"/>
      <sheetName val="ПСТ"/>
      <sheetName val="2B"/>
      <sheetName val="г-изоляция стар"/>
      <sheetName val="ги нов"/>
      <sheetName val="ГП ДС 2"/>
      <sheetName val="дс"/>
      <sheetName val="2C"/>
      <sheetName val="пр8"/>
      <sheetName val="входные_площадки_спуски"/>
      <sheetName val="2D"/>
      <sheetName val="обр зас"/>
      <sheetName val="ГП"/>
      <sheetName val="3A"/>
      <sheetName val="мусоропр к 5"/>
      <sheetName val="К 12"/>
      <sheetName val="мус к12"/>
      <sheetName val="сб)"/>
      <sheetName val="3B"/>
      <sheetName val="МК объем"/>
      <sheetName val="ML тенд"/>
      <sheetName val="4"/>
      <sheetName val="1 этап (2)"/>
      <sheetName val="мат Зак"/>
      <sheetName val="кратон1"/>
      <sheetName val="Перемычки"/>
      <sheetName val="5A"/>
      <sheetName val="Перегородки стар  "/>
      <sheetName val="5B"/>
      <sheetName val="прайс вебер"/>
      <sheetName val="мат фасад (2)"/>
      <sheetName val="ПСК кудрово 12"/>
      <sheetName val="гласстрой Мурино"/>
      <sheetName val="раскладка дом"/>
      <sheetName val="фасад БЖ"/>
      <sheetName val="фасад объем"/>
      <sheetName val="кирпич"/>
      <sheetName val="кирпич 12"/>
      <sheetName val="6"/>
      <sheetName val="витражи стар"/>
      <sheetName val="Авангард1"/>
      <sheetName val="Авангард2"/>
      <sheetName val="витражи1"/>
      <sheetName val="витражи2"/>
      <sheetName val="мур"/>
      <sheetName val="Авангард3"/>
      <sheetName val="ФР К95"/>
      <sheetName val="Кудрово -95"/>
      <sheetName val="7"/>
      <sheetName val="окна (2)"/>
      <sheetName val="окнакозерог"/>
      <sheetName val="8"/>
      <sheetName val="квартир 11"/>
      <sheetName val="двери"/>
      <sheetName val="переходной былкон"/>
      <sheetName val="ДОМ пер92"/>
      <sheetName val="пер балк "/>
      <sheetName val="металл дв"/>
      <sheetName val="юпитер 9"/>
      <sheetName val="двери (2)"/>
      <sheetName val="Расчет  (2)"/>
      <sheetName val="9"/>
      <sheetName val="козырьк"/>
      <sheetName val=" Козырьки"/>
      <sheetName val="кровля"/>
      <sheetName val="Материалы кр"/>
      <sheetName val="РС жд"/>
      <sheetName val="Тектон"/>
      <sheetName val="Рил 12 "/>
      <sheetName val="10"/>
      <sheetName val="лифт деко"/>
      <sheetName val="лифт ral"/>
      <sheetName val="отис"/>
      <sheetName val="11"/>
      <sheetName val="оввк"/>
      <sheetName val="мат зак (2)"/>
      <sheetName val="радиаторы"/>
      <sheetName val="сантехника"/>
      <sheetName val="радиаторы 2"/>
      <sheetName val="ИТП Кудрово 12"/>
      <sheetName val="12"/>
      <sheetName val="СС"/>
      <sheetName val="13"/>
      <sheetName val="ЭО дог"/>
      <sheetName val="14"/>
      <sheetName val="синт"/>
      <sheetName val="Расчет котельные 23.09.2014"/>
      <sheetName val="отделка_Корпус13"/>
      <sheetName val="РС_Секция_миронова"/>
      <sheetName val="РС_Секция_3"/>
      <sheetName val="расценки1"/>
      <sheetName val="кудр 6"/>
      <sheetName val="расценки"/>
      <sheetName val="Лист1"/>
      <sheetName val="квартирограф"/>
      <sheetName val="мат фасад"/>
      <sheetName val="мат черн"/>
      <sheetName val="Материалы чист"/>
      <sheetName val="15"/>
      <sheetName val="МАФы"/>
      <sheetName val="огражд"/>
      <sheetName val="посадки-лидер не исп"/>
      <sheetName val="Природа-Сервис 8П"/>
      <sheetName val="РС"/>
      <sheetName val="РС (2)"/>
      <sheetName val="мат"/>
      <sheetName val="16"/>
      <sheetName val="нагрузки Э старый"/>
      <sheetName val="17A"/>
      <sheetName val="НВК 12 не исп"/>
      <sheetName val="НТС 12 не исп"/>
      <sheetName val="НТС РС Кудрово 13"/>
      <sheetName val="Стройбизнес 13 пуск"/>
      <sheetName val="дренаж"/>
      <sheetName val="НО8"/>
      <sheetName val="Сарос"/>
      <sheetName val="17B"/>
      <sheetName val="Свод_форма"/>
      <sheetName val="Данные_по_очереди"/>
      <sheetName val="Данные_по_проекту"/>
      <sheetName val="Бюджет_с_ГУ"/>
      <sheetName val="Бюджет_б_ГУ"/>
      <sheetName val="дог_ПОС"/>
      <sheetName val="ДС_1_ПОС_13_Пуск_"/>
      <sheetName val="ДС_2_ПОС_13_Пуск_"/>
      <sheetName val="вр_эл"/>
      <sheetName val="смета_эс"/>
      <sheetName val="ДЭС_260"/>
      <sheetName val="ДЭС_500кВт"/>
      <sheetName val="Фунд_БК__"/>
      <sheetName val="дог_котлован"/>
      <sheetName val="дс_котлован"/>
      <sheetName val="дог_пр_сваи"/>
      <sheetName val="ПКТИ_испыт"/>
      <sheetName val="г-изоляция_стар"/>
      <sheetName val="ги_нов"/>
      <sheetName val="ГП_ДС_2"/>
      <sheetName val="обр_зас"/>
      <sheetName val="мусоропр_к_5"/>
      <sheetName val="К_12"/>
      <sheetName val="мус_к12"/>
      <sheetName val="МК_объем"/>
      <sheetName val="ML_тенд"/>
      <sheetName val="1_этап_(2)"/>
      <sheetName val="мат_Зак"/>
      <sheetName val="Перегородки_стар__"/>
      <sheetName val="прайс_вебер"/>
      <sheetName val="мат_фасад_(2)"/>
      <sheetName val="ПСК_кудрово_12"/>
      <sheetName val="гласстрой_Мурино"/>
      <sheetName val="раскладка_дом"/>
      <sheetName val="фасад_БЖ"/>
      <sheetName val="фасад_объем"/>
      <sheetName val="кирпич_12"/>
      <sheetName val="витражи_стар"/>
      <sheetName val="ФР_К95"/>
      <sheetName val="Кудрово_-95"/>
      <sheetName val="окна_(2)"/>
      <sheetName val="квартир_11"/>
      <sheetName val="переходной_былкон"/>
      <sheetName val="ДОМ_пер92"/>
      <sheetName val="пер_балк_"/>
      <sheetName val="металл_дв"/>
      <sheetName val="юпитер_9"/>
      <sheetName val="двери_(2)"/>
      <sheetName val="Расчет__(2)"/>
      <sheetName val="_Козырьки"/>
      <sheetName val="Материалы_кр"/>
      <sheetName val="РС_жд"/>
      <sheetName val="Рил_12_"/>
      <sheetName val="лифт_деко"/>
      <sheetName val="лифт_ral"/>
      <sheetName val="мат_зак_(2)"/>
      <sheetName val="радиаторы_2"/>
      <sheetName val="ИТП_Кудрово_12"/>
      <sheetName val="ЭО_дог"/>
      <sheetName val="Расчет_котельные_23_09_2014"/>
      <sheetName val="кудр_6"/>
      <sheetName val="мат_фасад"/>
      <sheetName val="мат_черн"/>
      <sheetName val="Материалы_чист"/>
      <sheetName val="посадки-лидер_не_исп"/>
      <sheetName val="Природа-Сервис_8П"/>
      <sheetName val="РС_(2)"/>
      <sheetName val="нагрузки_Э_старый"/>
      <sheetName val="НВК_12_не_исп"/>
      <sheetName val="НТС_12_не_исп"/>
      <sheetName val="НТС_РС_Кудрово_13"/>
      <sheetName val="Стройбизнес_13_пуск"/>
    </sheetNames>
    <sheetDataSet>
      <sheetData sheetId="0"/>
      <sheetData sheetId="1">
        <row r="35">
          <cell r="B35">
            <v>71.147499999999994</v>
          </cell>
        </row>
      </sheetData>
      <sheetData sheetId="2">
        <row r="8">
          <cell r="D8">
            <v>3198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1">
          <cell r="O1">
            <v>1.2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Оглавление"/>
      <sheetName val="Лист1 (2)"/>
      <sheetName val="Свод форма (с общепр)"/>
      <sheetName val="НС 1оч (2)"/>
      <sheetName val="Свод на 31.07.16"/>
      <sheetName val="РЕЗЮМЕ (25%) (новое)"/>
      <sheetName val="ФР"/>
      <sheetName val="Свод форма (без общепр)"/>
      <sheetName val="Данные по очереди"/>
      <sheetName val="кв пр"/>
      <sheetName val="Фортеция 1"/>
      <sheetName val="Данные по проекту"/>
      <sheetName val="Бюджет с_ГУ"/>
      <sheetName val="Бюджет б_ГУ"/>
      <sheetName val="Доход"/>
      <sheetName val="1А"/>
      <sheetName val="ПОС"/>
      <sheetName val="Демжб плит"/>
      <sheetName val=" кам3"/>
      <sheetName val="1В"/>
      <sheetName val="1E"/>
      <sheetName val="охрана"/>
      <sheetName val="1С"/>
      <sheetName val="фунд НСК на 1кр"/>
      <sheetName val="фунд НСК на 1кр (2)"/>
      <sheetName val="Северная высота кам"/>
      <sheetName val="1D"/>
      <sheetName val="шпунт"/>
      <sheetName val="2A1"/>
      <sheetName val="котлован"/>
      <sheetName val="помпа40Х"/>
      <sheetName val="2A"/>
      <sheetName val="ИСп Заб"/>
      <sheetName val="БНС исп"/>
      <sheetName val="БНС ДС1"/>
      <sheetName val="Вар 1"/>
      <sheetName val="Вар 2"/>
      <sheetName val="Лист7"/>
      <sheetName val="Вар 1 (2)"/>
      <sheetName val="Вар тендерн"/>
      <sheetName val="Вар последн"/>
      <sheetName val="2B"/>
      <sheetName val="ги гидрозащита"/>
      <sheetName val="РС_ги"/>
      <sheetName val="V_ги"/>
      <sheetName val="2C"/>
      <sheetName val="2D"/>
      <sheetName val="косая линия (без 2х сек)"/>
      <sheetName val="Монолит ГП без 2х секц"/>
      <sheetName val="Монолит ГП 2секц"/>
      <sheetName val="Монолит ГП полн"/>
      <sheetName val="3A"/>
      <sheetName val="Мусор"/>
      <sheetName val="3B"/>
      <sheetName val="эн 1оч"/>
      <sheetName val="вентШ"/>
      <sheetName val="МОСТ"/>
      <sheetName val="расчет "/>
      <sheetName val="4"/>
      <sheetName val="ЖБК к2"/>
      <sheetName val="эдельвейс Кам 3"/>
      <sheetName val="V кл"/>
      <sheetName val="мат.гп"/>
      <sheetName val="итоговая по НС"/>
      <sheetName val="РС НСК"/>
      <sheetName val="КП Эд"/>
      <sheetName val="КП НСК"/>
      <sheetName val="5A"/>
      <sheetName val="5B"/>
      <sheetName val="НСК"/>
      <sheetName val="Авангард1оч"/>
      <sheetName val="V1фасад"/>
      <sheetName val="V2фасад"/>
      <sheetName val="Материалыфас"/>
      <sheetName val="фасад РС"/>
      <sheetName val="2 оч уч 51эд"/>
      <sheetName val="Расчет ceresit"/>
      <sheetName val="КП Эд фас"/>
      <sheetName val="КП НСК-фас  (2)"/>
      <sheetName val="КП НСК-фас "/>
      <sheetName val="6"/>
      <sheetName val="Авангард"/>
      <sheetName val="Тип реш"/>
      <sheetName val="Авангард1"/>
      <sheetName val="Витр НС1"/>
      <sheetName val="Татпроф"/>
      <sheetName val="Энергетиков 5"/>
      <sheetName val="Дегтярный"/>
      <sheetName val="Каменка 3"/>
      <sheetName val="РС витражи"/>
      <sheetName val="Расчет"/>
      <sheetName val="Козырьки (2)"/>
      <sheetName val="КП витр НСК"/>
      <sheetName val="РС витражи НСК"/>
      <sheetName val="7"/>
      <sheetName val="КП окна форте КМ3,1"/>
      <sheetName val="ОКНА"/>
      <sheetName val="сводная дом"/>
      <sheetName val="сводная встройка"/>
      <sheetName val="ОККоз"/>
      <sheetName val="ОКвКоз"/>
      <sheetName val="ОКПанорама"/>
      <sheetName val="ОКвПанорама"/>
      <sheetName val="ОКИнкон"/>
      <sheetName val="ОКвИнкон"/>
      <sheetName val="8"/>
      <sheetName val="двери перех балконы"/>
      <sheetName val="VДв"/>
      <sheetName val="ворота (2)"/>
      <sheetName val="ворота"/>
      <sheetName val="ППШ"/>
      <sheetName val="Юпитер1оч"/>
      <sheetName val="Дом "/>
      <sheetName val="двери сист"/>
      <sheetName val="Тех двери Корп 14"/>
      <sheetName val="двери авт"/>
      <sheetName val="Мерка-Груп"/>
      <sheetName val="СВодн РС"/>
      <sheetName val="Сводная"/>
      <sheetName val="ООО &quot;НЗМК-Монтаж&quot;"/>
      <sheetName val="Мерка кп"/>
      <sheetName val="9"/>
      <sheetName val="козырьк"/>
      <sheetName val="кр АС БЖ"/>
      <sheetName val="Виту НС1"/>
      <sheetName val="Автостоянка"/>
      <sheetName val="Vкровля"/>
      <sheetName val="Материалы"/>
      <sheetName val="РС Мост2 ДДУ"/>
      <sheetName val="РС жд"/>
      <sheetName val="РС жд Мост"/>
      <sheetName val="10"/>
      <sheetName val="лифтыРС"/>
      <sheetName val="ОТИС"/>
      <sheetName val="Лифтком"/>
      <sheetName val="11"/>
      <sheetName val="Общая ОВИВК"/>
      <sheetName val="ОВиВК нС1"/>
      <sheetName val="Сводка"/>
      <sheetName val="ЦП"/>
      <sheetName val="ИТП НС1"/>
      <sheetName val="Техстрой ОВиВК"/>
      <sheetName val="ВИСКО ОВ и ВК"/>
      <sheetName val="рад"/>
      <sheetName val="мат сант"/>
      <sheetName val="сантехника1"/>
      <sheetName val="29уч"/>
      <sheetName val="КП Балтикон"/>
      <sheetName val="КП Балтикон 2"/>
      <sheetName val="КП Балтикон 3"/>
      <sheetName val="КП ИС"/>
      <sheetName val="КП ИС опт"/>
      <sheetName val="12"/>
      <sheetName val="Тотал НС1оч"/>
      <sheetName val="КМ 2 оч"/>
      <sheetName val="29пуск"/>
      <sheetName val="30пуск"/>
      <sheetName val="КП СовИнТех"/>
      <sheetName val="13"/>
      <sheetName val="Кудрово 8"/>
      <sheetName val="Авентин Кам 1"/>
      <sheetName val="ЭО ввк"/>
      <sheetName val="ЭО виско"/>
      <sheetName val="тр виско"/>
      <sheetName val="внЭО"/>
      <sheetName val="НС 1оч"/>
      <sheetName val="тр"/>
      <sheetName val="тр разв"/>
      <sheetName val="квадро"/>
      <sheetName val="14"/>
      <sheetName val="Врем сети тепл"/>
      <sheetName val="котельная"/>
      <sheetName val="пушки"/>
      <sheetName val="Нова НС1"/>
      <sheetName val="отд к.3.1 Эд"/>
      <sheetName val="КП технополис"/>
      <sheetName val="объемы"/>
      <sheetName val="РС Дом"/>
      <sheetName val="расценки1"/>
      <sheetName val="Материалы (2)"/>
      <sheetName val="РС Встройка"/>
      <sheetName val="РС Паркинг"/>
      <sheetName val="15"/>
      <sheetName val="МАФ"/>
      <sheetName val="посадки"/>
      <sheetName val="проверка"/>
      <sheetName val="Благоустройство"/>
      <sheetName val="ЗСР ЭН 1оч"/>
      <sheetName val="сыпучка"/>
      <sheetName val="ИТОГО"/>
      <sheetName val="ворота1"/>
      <sheetName val="16"/>
      <sheetName val="НВК"/>
      <sheetName val="НО"/>
      <sheetName val="НО (2)"/>
      <sheetName val="17B"/>
      <sheetName val="свод"/>
      <sheetName val="макаров1"/>
      <sheetName val="17A"/>
      <sheetName val="17С"/>
      <sheetName val="17С (2)"/>
      <sheetName val="мат"/>
      <sheetName val="МЕХ"/>
      <sheetName val="Спр нач"/>
      <sheetName val="Лист1"/>
      <sheetName val="НСК-2"/>
      <sheetName val="мост (2)"/>
      <sheetName val="РС жд (2)"/>
      <sheetName val="КП АйТЭ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5">
          <cell r="B45">
            <v>0.02</v>
          </cell>
        </row>
      </sheetData>
      <sheetData sheetId="10" refreshError="1"/>
      <sheetData sheetId="11" refreshError="1"/>
      <sheetData sheetId="12">
        <row r="4">
          <cell r="A4" t="str">
            <v>ДАТА ОЦЕНКИ - 10.08.2016 г.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>
        <row r="5">
          <cell r="Q5">
            <v>1.65</v>
          </cell>
        </row>
      </sheetData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Оглавление"/>
      <sheetName val="ипс окончат"/>
      <sheetName val="Свод форма (с общепр)"/>
      <sheetName val="Свод форма (без общепр)"/>
      <sheetName val="Данные по очереди"/>
      <sheetName val="Данные по проекту"/>
      <sheetName val="Бюджет с_ГУ"/>
      <sheetName val="Бюджет б_ГУ"/>
      <sheetName val="ИТОГИ-общепр"/>
      <sheetName val="нагрузки соц"/>
      <sheetName val="ДК"/>
      <sheetName val="Лист1"/>
      <sheetName val="ПОС+ДС5"/>
      <sheetName val="ДС1 котл"/>
      <sheetName val="ПОС ДС1-1"/>
      <sheetName val="ПОС ДС2"/>
      <sheetName val="ПОС быт гор"/>
      <sheetName val="ДС7"/>
      <sheetName val="ДС8"/>
      <sheetName val="ДС6-1"/>
      <sheetName val="ДС6-2"/>
      <sheetName val="врем дор зн_РС"/>
      <sheetName val="Общепроектные ПОС"/>
      <sheetName val="Лист3"/>
      <sheetName val="17С (2)"/>
      <sheetName val="срезка"/>
      <sheetName val="срезка2"/>
      <sheetName val="1А"/>
      <sheetName val="ПОС"/>
      <sheetName val="1В"/>
      <sheetName val="1E"/>
      <sheetName val="1С"/>
      <sheetName val="фунд НСК на 1кр"/>
      <sheetName val="фунд НСК на 1кр (2)"/>
      <sheetName val="1D"/>
      <sheetName val="2A1"/>
      <sheetName val="Котлован"/>
      <sheetName val="2A"/>
      <sheetName val="св1"/>
      <sheetName val="св2"/>
      <sheetName val="2B"/>
      <sheetName val="ги арти 1оч"/>
      <sheetName val="ГИ на арти"/>
      <sheetName val="ги гидрозащита"/>
      <sheetName val="ги"/>
      <sheetName val="ГИV"/>
      <sheetName val="Расчет_гидроизоляция"/>
      <sheetName val="2C"/>
      <sheetName val="2D"/>
      <sheetName val="ЖБК к2"/>
      <sheetName val="монолит"/>
      <sheetName val="3A"/>
      <sheetName val="НС  1оч"/>
      <sheetName val="3B"/>
      <sheetName val="металлНС1"/>
      <sheetName val="эн 1оч"/>
      <sheetName val="муркуд мост"/>
      <sheetName val="MLРС"/>
      <sheetName val="вентШ"/>
      <sheetName val="4"/>
      <sheetName val="мат.гп"/>
      <sheetName val="выше 0"/>
      <sheetName val="подвал"/>
      <sheetName val="кладка мур 13-1,2"/>
      <sheetName val="5A"/>
      <sheetName val="Кладка РС"/>
      <sheetName val="5B"/>
      <sheetName val="прайс вебер"/>
      <sheetName val="ПСК кудрово 12"/>
      <sheetName val="фасадV"/>
      <sheetName val="Расчет (2)"/>
      <sheetName val="НСК"/>
      <sheetName val="мат фасад"/>
      <sheetName val="раскладка дом"/>
      <sheetName val="фасад объем"/>
      <sheetName val="Авангард1оч"/>
      <sheetName val="РС по Авангард1оч"/>
      <sheetName val="6"/>
      <sheetName val="Авангард"/>
      <sheetName val="Лист4"/>
      <sheetName val="Тип реш"/>
      <sheetName val="Авангард1"/>
      <sheetName val="Витр НС1"/>
      <sheetName val="Татпроф"/>
      <sheetName val="7"/>
      <sheetName val="Инкон"/>
      <sheetName val="Панорама"/>
      <sheetName val="окна (2)"/>
      <sheetName val="сводная"/>
      <sheetName val="8"/>
      <sheetName val="кварт"/>
      <sheetName val="ворота"/>
      <sheetName val="Юпитер1оч"/>
      <sheetName val="ДВИтог"/>
      <sheetName val="ДВКорпус"/>
      <sheetName val="ДВАС"/>
      <sheetName val="ДВV"/>
      <sheetName val="9"/>
      <sheetName val="козырьк"/>
      <sheetName val="Козырьки"/>
      <sheetName val="кровля_паркинга"/>
      <sheetName val="Арти"/>
      <sheetName val="кровля паркинг2 использ"/>
      <sheetName val="кр АС БЖ"/>
      <sheetName val="Парк-мягк"/>
      <sheetName val="Виту НС1"/>
      <sheetName val="Материалы"/>
      <sheetName val="РС жд"/>
      <sheetName val="10"/>
      <sheetName val="лифтыРС"/>
      <sheetName val="11"/>
      <sheetName val="ИТП НС1"/>
      <sheetName val="Общая ОВИВК"/>
      <sheetName val="ОВиВК нС1"/>
      <sheetName val="Сводка"/>
      <sheetName val="мат зак"/>
      <sheetName val="сантехника"/>
      <sheetName val="ЦП"/>
      <sheetName val="12"/>
      <sheetName val="КП НС1оч"/>
      <sheetName val="НС 1"/>
      <sheetName val="НС 3"/>
      <sheetName val="НС 3итог"/>
      <sheetName val="Тотал НС1оч"/>
      <sheetName val="13"/>
      <sheetName val="НС 1оч"/>
      <sheetName val="тр"/>
      <sheetName val="тр разв"/>
      <sheetName val="14"/>
      <sheetName val="КП технополис"/>
      <sheetName val="Нова НС1"/>
      <sheetName val="пушки"/>
      <sheetName val="котельная"/>
      <sheetName val="Врем сети тепл"/>
      <sheetName val="15"/>
      <sheetName val="РС (Мурино 8,9, ДОУ) "/>
      <sheetName val="ограждения"/>
      <sheetName val="покрытия"/>
      <sheetName val="БлагV"/>
      <sheetName val="посадки"/>
      <sheetName val="МАФ"/>
      <sheetName val="16"/>
      <sheetName val="ДР НС 1"/>
      <sheetName val="КотлV"/>
      <sheetName val="ДР"/>
      <sheetName val="ДренажРС"/>
      <sheetName val="НВК"/>
      <sheetName val="НО"/>
      <sheetName val="17B"/>
      <sheetName val="макаров"/>
      <sheetName val="17A"/>
      <sheetName val="17С"/>
      <sheetName val="ИТОГ"/>
      <sheetName val="ПИР НВК"/>
      <sheetName val="ТС"/>
      <sheetName val="КП Гермес"/>
      <sheetName val="КП_НВКиТС_Водоканалстрой"/>
      <sheetName val="паркинг"/>
      <sheetName val="Мурино НВК"/>
      <sheetName val="Мурино дор газон"/>
      <sheetName val="Мурино магистр"/>
      <sheetName val="Мурино дор ДС"/>
      <sheetName val="Мурино дор ДС2"/>
      <sheetName val="нагрузки"/>
      <sheetName val="мат"/>
      <sheetName val="МЕХ"/>
      <sheetName val="Спр нач"/>
    </sheetNames>
    <sheetDataSet>
      <sheetData sheetId="0"/>
      <sheetData sheetId="1"/>
      <sheetData sheetId="2"/>
      <sheetData sheetId="3"/>
      <sheetData sheetId="4"/>
      <sheetData sheetId="5">
        <row r="45">
          <cell r="B45">
            <v>0.02</v>
          </cell>
        </row>
      </sheetData>
      <sheetData sheetId="6">
        <row r="4">
          <cell r="A4" t="str">
            <v>ДАТА ОЦЕНКИ - 04.03.2016 г.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2">
          <cell r="V12">
            <v>1.0149999999999999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9">
          <cell r="B9" t="str">
            <v>Тумба Аквалайф/Уют с умывальником 50см, включая крепеж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06"/>
      <sheetName val="march06"/>
      <sheetName val="april06"/>
      <sheetName val="may06"/>
      <sheetName val="june06old"/>
      <sheetName val="june06"/>
      <sheetName val="jule06"/>
      <sheetName val="aug06"/>
      <sheetName val="sept06"/>
      <sheetName val="oct06"/>
      <sheetName val="nov06"/>
      <sheetName val="dec06"/>
      <sheetName val="jan07"/>
      <sheetName val="расчет"/>
      <sheetName val="jan07 (newprice)"/>
      <sheetName val="feb07"/>
      <sheetName val="mar07"/>
      <sheetName val="apr07"/>
      <sheetName val="may07"/>
      <sheetName val="jun07"/>
      <sheetName val="jul07"/>
      <sheetName val="aug07"/>
      <sheetName val="sept07"/>
      <sheetName val="oct07"/>
      <sheetName val="nov07"/>
      <sheetName val="dec07"/>
      <sheetName val="Лист1"/>
      <sheetName val="расчетПрибылиNewPrice"/>
      <sheetName val="jan07_(newprice)"/>
    </sheetNames>
    <sheetDataSet>
      <sheetData sheetId="0"/>
      <sheetData sheetId="1"/>
      <sheetData sheetId="2"/>
      <sheetData sheetId="3"/>
      <sheetData sheetId="4"/>
      <sheetData sheetId="5">
        <row r="110">
          <cell r="C110">
            <v>27.078900000000001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Площадь квартир проданная</v>
          </cell>
        </row>
      </sheetData>
      <sheetData sheetId="25"/>
      <sheetData sheetId="26">
        <row r="1">
          <cell r="C1" t="str">
            <v>Площадь квартир проданная</v>
          </cell>
        </row>
      </sheetData>
      <sheetData sheetId="27"/>
      <sheetData sheetId="2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юме"/>
      <sheetName val="расчет КМД2"/>
      <sheetName val="Лист3"/>
      <sheetName val="расчет_КМД2"/>
    </sheetNames>
    <sheetDataSet>
      <sheetData sheetId="0"/>
      <sheetData sheetId="1">
        <row r="12">
          <cell r="H12">
            <v>28.5</v>
          </cell>
        </row>
      </sheetData>
      <sheetData sheetId="2"/>
      <sheetData sheetId="3">
        <row r="12">
          <cell r="H12">
            <v>28.5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накопительная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Резюме"/>
      <sheetName val="Предложение собств-ку"/>
      <sheetName val="Предложение собств-ку (2)"/>
      <sheetName val="Безубыточность"/>
      <sheetName val="Предложение_собств-ку"/>
      <sheetName val="Предложение_собств-ку_(2)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план (2)"/>
      <sheetName val="ф.план"/>
      <sheetName val="Анализ чувствительности"/>
      <sheetName val="резюме"/>
      <sheetName val="Расчет макс-мин"/>
      <sheetName val="Лист1"/>
      <sheetName val="расчет "/>
      <sheetName val="Базовый расчет стоимости"/>
      <sheetName val="ф.план (с условиями)"/>
      <sheetName val="ф.план быстрый"/>
      <sheetName val="ф.план медленный"/>
      <sheetName val="информация"/>
      <sheetName val="ф.план б.учета конъюктуры"/>
      <sheetName val="Запускаемые объекты"/>
      <sheetName val="ф.план хороший(конъюктура)"/>
      <sheetName val="ф.план средний(конъюктура)"/>
      <sheetName val="ф.план (3)"/>
      <sheetName val="Факт. цены 2011"/>
      <sheetName val="ф_план_(2)"/>
      <sheetName val="ф_план"/>
      <sheetName val="Анализ_чувствительности"/>
      <sheetName val="Расчет_макс-мин"/>
      <sheetName val="расчет_"/>
      <sheetName val="Базовый_расчет_стоимости"/>
      <sheetName val="ф_план_(с_условиями)"/>
      <sheetName val="ф_план_быстрый"/>
      <sheetName val="ф_план_медленный"/>
      <sheetName val="ф_план_б_учета_конъюктуры"/>
      <sheetName val="Запускаемые_объекты"/>
      <sheetName val="ф_план_хороший(конъюктура)"/>
      <sheetName val="ф_план_средний(конъюктура)"/>
      <sheetName val="ф_план_(3)"/>
      <sheetName val="Факт__цены_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H12">
            <v>28.5</v>
          </cell>
        </row>
      </sheetData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>
        <row r="12">
          <cell r="H12">
            <v>28.5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"/>
      <sheetName val="ЦП"/>
      <sheetName val="график"/>
      <sheetName val="Оглавление"/>
      <sheetName val="Свод форма (2)"/>
      <sheetName val="Лист3"/>
      <sheetName val="1E"/>
      <sheetName val="3 к без крылец (3)"/>
      <sheetName val="кладка расценки (2)"/>
      <sheetName val="2 оч"/>
      <sheetName val="Лист1"/>
      <sheetName val="ИПС"/>
      <sheetName val="Сравнение с 3 оч и 2 оч"/>
      <sheetName val="ДОУ"/>
      <sheetName val="Данные по очереди"/>
      <sheetName val="Данные по проекту"/>
      <sheetName val="Свод форма"/>
      <sheetName val="Бюджет с_ГУ"/>
      <sheetName val="Бюджет б_ГУ"/>
      <sheetName val="1А"/>
      <sheetName val="врем эл"/>
      <sheetName val="МУ-5-ПОС"/>
      <sheetName val="1В"/>
      <sheetName val="1D"/>
      <sheetName val="1С"/>
      <sheetName val="2A1"/>
      <sheetName val="котлован12"/>
      <sheetName val="котлован13-15"/>
      <sheetName val="котлован14"/>
      <sheetName val="2A"/>
      <sheetName val="пробн сваи"/>
      <sheetName val="сваи12"/>
      <sheetName val="сваи13-15"/>
      <sheetName val="сваи 14"/>
      <sheetName val="2B"/>
      <sheetName val="г-из объем"/>
      <sheetName val="2C"/>
      <sheetName val="расценки ЖБК"/>
      <sheetName val="2D"/>
      <sheetName val="3 к без крылец"/>
      <sheetName val="3 к без крылец (2)"/>
      <sheetName val="корп12 итог"/>
      <sheetName val="корп13 итог"/>
      <sheetName val="корп14 итог"/>
      <sheetName val="корп15 итог"/>
      <sheetName val="Каркас объемы"/>
      <sheetName val="3A"/>
      <sheetName val="мусоропровод"/>
      <sheetName val="3B"/>
      <sheetName val="объемы (2)"/>
      <sheetName val="металлоконструкции"/>
      <sheetName val="металл РС"/>
      <sheetName val="4"/>
      <sheetName val="перемычки "/>
      <sheetName val="перемычким брус"/>
      <sheetName val="5A"/>
      <sheetName val="кладка расценки"/>
      <sheetName val="Кладка ипс"/>
      <sheetName val="1"/>
      <sheetName val="5B"/>
      <sheetName val="керамогранит"/>
      <sheetName val="ниж.пов.лодж."/>
      <sheetName val="фасад тех.этаж"/>
      <sheetName val="фасад проверка"/>
      <sheetName val="Приямки"/>
      <sheetName val="фасад объем"/>
      <sheetName val="Расчет Ceresit"/>
      <sheetName val="Расчет Ceresit 3к"/>
      <sheetName val="6"/>
      <sheetName val="витражн дв"/>
      <sheetName val="витражи лодж"/>
      <sheetName val="витраж Корпус 3"/>
      <sheetName val="7"/>
      <sheetName val="окна12"/>
      <sheetName val="окна13"/>
      <sheetName val="окна14"/>
      <sheetName val="окна 15"/>
      <sheetName val="8"/>
      <sheetName val="двери объем"/>
      <sheetName val="двери прайс"/>
      <sheetName val="ЛК ЛХ"/>
      <sheetName val="внутрикв"/>
      <sheetName val="металл"/>
      <sheetName val="9"/>
      <sheetName val="кровля объемы"/>
      <sheetName val="кровля РС"/>
      <sheetName val="10"/>
      <sheetName val="лифты кол-во"/>
      <sheetName val="КП ЛМС"/>
      <sheetName val="КП ЛМС (2)"/>
      <sheetName val="11"/>
      <sheetName val="объем ИТП"/>
      <sheetName val="ИТП"/>
      <sheetName val="материалы"/>
      <sheetName val="сантех"/>
      <sheetName val="стат"/>
      <sheetName val="12"/>
      <sheetName val="стат СС 7-8"/>
      <sheetName val="13"/>
      <sheetName val="корп 3"/>
      <sheetName val="ясень-электро"/>
      <sheetName val="эо 12"/>
      <sheetName val="эо 13"/>
      <sheetName val="эо 14"/>
      <sheetName val="эо 15"/>
      <sheetName val="14"/>
      <sheetName val="роспись"/>
      <sheetName val="тепло"/>
      <sheetName val="прогрев шт"/>
      <sheetName val="9-1-1"/>
      <sheetName val="9-1-2"/>
      <sheetName val="9-1-3"/>
      <sheetName val="РС 9-1 и 9-5"/>
      <sheetName val="расценки"/>
      <sheetName val="прогрев"/>
      <sheetName val="Расчет котельные 23.09.2014"/>
      <sheetName val="15"/>
      <sheetName val="объем покр 1"/>
      <sheetName val="Объемы"/>
      <sheetName val="МАФ"/>
      <sheetName val="КСИЛ"/>
      <sheetName val="спорт"/>
      <sheetName val="посадки"/>
      <sheetName val="ограждения"/>
      <sheetName val="покрытия РС"/>
      <sheetName val="Смета"/>
      <sheetName val="16"/>
      <sheetName val="17A"/>
      <sheetName val="дренаж ДС 11"/>
      <sheetName val="НО1"/>
      <sheetName val="НВК"/>
      <sheetName val="ТС"/>
      <sheetName val="НВК 2"/>
      <sheetName val="17B"/>
      <sheetName val="17С"/>
      <sheetName val="мат"/>
      <sheetName val="МЕХ"/>
      <sheetName val="Спр нач"/>
      <sheetName val="Свод_форма_(2)"/>
      <sheetName val="3_к_без_крылец_(3)"/>
      <sheetName val="кладка_расценки_(2)"/>
      <sheetName val="2_оч"/>
      <sheetName val="Сравнение_с_3_оч_и_2_оч"/>
      <sheetName val="Данные_по_очереди"/>
      <sheetName val="Данные_по_проекту"/>
      <sheetName val="Свод_форма"/>
      <sheetName val="Бюджет_с_ГУ"/>
      <sheetName val="Бюджет_б_ГУ"/>
      <sheetName val="врем_эл"/>
      <sheetName val="пробн_сваи"/>
      <sheetName val="сваи_14"/>
      <sheetName val="г-из_объем"/>
      <sheetName val="расценки_ЖБК"/>
      <sheetName val="3_к_без_крылец"/>
      <sheetName val="3_к_без_крылец_(2)"/>
      <sheetName val="корп12_итог"/>
      <sheetName val="корп13_итог"/>
      <sheetName val="корп14_итог"/>
      <sheetName val="корп15_итог"/>
      <sheetName val="Каркас_объемы"/>
      <sheetName val="объемы_(2)"/>
      <sheetName val="металл_РС"/>
      <sheetName val="перемычки_"/>
      <sheetName val="перемычким_брус"/>
      <sheetName val="кладка_расценки"/>
      <sheetName val="Кладка_ипс"/>
      <sheetName val="ниж_пов_лодж_"/>
      <sheetName val="фасад_тех_этаж"/>
      <sheetName val="фасад_проверка"/>
      <sheetName val="фасад_объем"/>
      <sheetName val="Расчет_Ceresit"/>
      <sheetName val="Расчет_Ceresit_3к"/>
      <sheetName val="витражн_дв"/>
      <sheetName val="витражи_лодж"/>
      <sheetName val="витраж_Корпус_3"/>
      <sheetName val="окна_15"/>
      <sheetName val="двери_объем"/>
      <sheetName val="двери_прайс"/>
      <sheetName val="ЛК_ЛХ"/>
      <sheetName val="кровля_объемы"/>
      <sheetName val="кровля_РС"/>
      <sheetName val="лифты_кол-во"/>
      <sheetName val="КП_ЛМС"/>
      <sheetName val="КП_ЛМС_(2)"/>
      <sheetName val="объем_ИТП"/>
      <sheetName val="стат_СС_7-8"/>
      <sheetName val="корп_3"/>
      <sheetName val="эо_12"/>
      <sheetName val="эо_13"/>
      <sheetName val="эо_14"/>
      <sheetName val="эо_15"/>
      <sheetName val="прогрев_шт"/>
      <sheetName val="РС_9-1_и_9-5"/>
      <sheetName val="Расчет_котельные_23_09_2014"/>
      <sheetName val="объем_покр_1"/>
      <sheetName val="покрытия_РС"/>
      <sheetName val="дренаж_ДС_11"/>
      <sheetName val="НВК_2"/>
      <sheetName val="Спр_на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21">
            <v>64204</v>
          </cell>
        </row>
      </sheetData>
      <sheetData sheetId="15">
        <row r="8">
          <cell r="D8">
            <v>3445.15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1">
          <cell r="K11">
            <v>0.9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4">
          <cell r="H4">
            <v>1.03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21">
          <cell r="B21">
            <v>64204</v>
          </cell>
        </row>
      </sheetData>
      <sheetData sheetId="144">
        <row r="8">
          <cell r="D8">
            <v>3445.15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>
        <row r="11">
          <cell r="K11">
            <v>0.9</v>
          </cell>
        </row>
      </sheetData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К (6)"/>
      <sheetName val="ДК (4)"/>
      <sheetName val="Лист3"/>
      <sheetName val="ДК (2)"/>
      <sheetName val="ДК (3)"/>
      <sheetName val="ИТОГИ"/>
      <sheetName val="проект 32014-АД"/>
      <sheetName val="нагрузки"/>
      <sheetName val="ДК"/>
      <sheetName val="ДК РС"/>
      <sheetName val="ТС"/>
      <sheetName val="дороги"/>
      <sheetName val="паркинг"/>
      <sheetName val="Смета_НВКиТС"/>
      <sheetName val="Укрупн.УК Мур"/>
      <sheetName val="Лист1 (2)"/>
      <sheetName val="ком. предложение"/>
      <sheetName val="Лист 1"/>
      <sheetName val="18.02.14  на отправку"/>
      <sheetName val="Укрупн.расч (15.05.14)"/>
      <sheetName val="ИТОГ"/>
      <sheetName val="ДК (5)"/>
      <sheetName val="ИТОГИ общ"/>
    </sheetNames>
    <sheetDataSet>
      <sheetData sheetId="0"/>
      <sheetData sheetId="1">
        <row r="5">
          <cell r="A5" t="str">
            <v>1. Объект дошкольного образования</v>
          </cell>
        </row>
      </sheetData>
      <sheetData sheetId="2"/>
      <sheetData sheetId="3"/>
      <sheetData sheetId="4">
        <row r="4">
          <cell r="A4" t="str">
            <v>1. В О Д О С Н А Б Ж Е Н И Е (ПП)</v>
          </cell>
        </row>
      </sheetData>
      <sheetData sheetId="5"/>
      <sheetData sheetId="6">
        <row r="15">
          <cell r="A15" t="str">
            <v>1. В О Д О С Н А Б Ж Е Н И Е (ПП)</v>
          </cell>
        </row>
      </sheetData>
      <sheetData sheetId="7"/>
      <sheetData sheetId="8">
        <row r="1">
          <cell r="B1" t="str">
            <v>Ново Сергиево</v>
          </cell>
        </row>
      </sheetData>
      <sheetData sheetId="9">
        <row r="57">
          <cell r="A57" t="str">
            <v>3. Э Л Е К Т Р О С Н А Б Ж Е Н И Е (ПП)</v>
          </cell>
        </row>
      </sheetData>
      <sheetData sheetId="10">
        <row r="24">
          <cell r="G24">
            <v>654.20833333333337</v>
          </cell>
        </row>
      </sheetData>
      <sheetData sheetId="11"/>
      <sheetData sheetId="12"/>
      <sheetData sheetId="13"/>
      <sheetData sheetId="14"/>
      <sheetData sheetId="15">
        <row r="199">
          <cell r="K199">
            <v>60889.221517573518</v>
          </cell>
        </row>
      </sheetData>
      <sheetData sheetId="16">
        <row r="4">
          <cell r="C4">
            <v>4.17</v>
          </cell>
          <cell r="E4">
            <v>41.67</v>
          </cell>
        </row>
        <row r="5">
          <cell r="C5">
            <v>714000</v>
          </cell>
          <cell r="D5">
            <v>711600</v>
          </cell>
          <cell r="E5">
            <v>709200</v>
          </cell>
        </row>
        <row r="6">
          <cell r="C6">
            <v>738000</v>
          </cell>
          <cell r="D6">
            <v>735600</v>
          </cell>
          <cell r="E6">
            <v>733200</v>
          </cell>
        </row>
        <row r="12">
          <cell r="E12">
            <v>52</v>
          </cell>
        </row>
        <row r="19">
          <cell r="E19">
            <v>463.67650000000003</v>
          </cell>
        </row>
      </sheetData>
      <sheetData sheetId="17">
        <row r="4">
          <cell r="C4">
            <v>4.17</v>
          </cell>
        </row>
      </sheetData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ижн.пов.лоджий"/>
      <sheetName val="фасад смета"/>
      <sheetName val="фасад расчет 6"/>
      <sheetName val="перегор лоджий объем"/>
      <sheetName val="кирпич и тонк шт"/>
      <sheetName val="S фасадов+керамогр+карниз"/>
      <sheetName val="перемычки "/>
      <sheetName val="витражные окна квартир"/>
      <sheetName val="витражи АВАНГАРД"/>
      <sheetName val="витражн витрины и двери 1эт"/>
      <sheetName val="витражи РАСЧЕТ"/>
      <sheetName val="нижн_пов_лоджий"/>
      <sheetName val="фасад_смета"/>
      <sheetName val="фасад_расчет_6"/>
      <sheetName val="перегор_лоджий_объем"/>
      <sheetName val="кирпич_и_тонк_шт"/>
      <sheetName val="S_фасадов+керамогр+карниз"/>
      <sheetName val="перемычки_"/>
      <sheetName val="витражные_окна_квартир"/>
      <sheetName val="витражи_АВАНГАРД"/>
      <sheetName val="витражн_витрины_и_двери_1эт"/>
      <sheetName val="витражи_РАСЧЕТ"/>
      <sheetName val="нижн_пов_лоджий1"/>
      <sheetName val="фасад_смета1"/>
      <sheetName val="фасад_расчет_61"/>
      <sheetName val="перегор_лоджий_объем1"/>
      <sheetName val="кирпич_и_тонк_шт1"/>
      <sheetName val="S_фасадов+керамогр+карниз1"/>
      <sheetName val="перемычки_1"/>
      <sheetName val="витражные_окна_квартир1"/>
      <sheetName val="витражи_АВАНГАРД1"/>
      <sheetName val="витражн_витрины_и_двери_1эт1"/>
      <sheetName val="витражи_РАСЧЕТ1"/>
      <sheetName val="нижн_пов_лоджий2"/>
      <sheetName val="фасад_смета2"/>
      <sheetName val="фасад_расчет_62"/>
      <sheetName val="перегор_лоджий_объем2"/>
      <sheetName val="кирпич_и_тонк_шт2"/>
      <sheetName val="S_фасадов+керамогр+карниз2"/>
      <sheetName val="перемычки_2"/>
      <sheetName val="витражные_окна_квартир2"/>
      <sheetName val="витражи_АВАНГАРД2"/>
      <sheetName val="витражн_витрины_и_двери_1эт2"/>
      <sheetName val="витражи_РАСЧЕ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>
            <v>1.5899999999999999</v>
          </cell>
          <cell r="I2">
            <v>0.66</v>
          </cell>
        </row>
      </sheetData>
      <sheetData sheetId="8" refreshError="1"/>
      <sheetData sheetId="9">
        <row r="14">
          <cell r="J14">
            <v>2.56</v>
          </cell>
        </row>
      </sheetData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H2">
            <v>1.5899999999999999</v>
          </cell>
        </row>
      </sheetData>
      <sheetData sheetId="19"/>
      <sheetData sheetId="20">
        <row r="14">
          <cell r="J14">
            <v>2.56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H2">
            <v>1.5899999999999999</v>
          </cell>
        </row>
      </sheetData>
      <sheetData sheetId="30"/>
      <sheetData sheetId="31">
        <row r="14">
          <cell r="J14">
            <v>2.56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H2">
            <v>1.5899999999999999</v>
          </cell>
        </row>
      </sheetData>
      <sheetData sheetId="41"/>
      <sheetData sheetId="42">
        <row r="14">
          <cell r="J14">
            <v>2.56</v>
          </cell>
        </row>
      </sheetData>
      <sheetData sheetId="4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ерац."/>
      <sheetName val="Лист1"/>
      <sheetName val="расчет"/>
      <sheetName val="резюме"/>
      <sheetName val="Лист3"/>
      <sheetName val="расчет 1"/>
      <sheetName val="резюме отчет"/>
      <sheetName val="расчет %"/>
      <sheetName val="Предложение на торгах1 ($) (2)"/>
      <sheetName val="Предложение собств-ку (нов фор)"/>
      <sheetName val="Последний вариант для Селиванов"/>
      <sheetName val="Посл.вариант для Селиванова"/>
      <sheetName val="Предложение собств-ку (нов  (3)"/>
      <sheetName val="Операц_"/>
      <sheetName val="расчет_1"/>
      <sheetName val="резюме_отчет"/>
      <sheetName val="расчет_%"/>
      <sheetName val="Предложение_на_торгах1_($)_(2)"/>
      <sheetName val="Предложение_собств-ку_(нов_фор)"/>
      <sheetName val="Последний_вариант_для_Селиванов"/>
      <sheetName val="Посл_вариант_для_Селиванова"/>
      <sheetName val="Предложение_собств-ку_(нов__(3)"/>
    </sheetNames>
    <sheetDataSet>
      <sheetData sheetId="0" refreshError="1"/>
      <sheetData sheetId="1" refreshError="1"/>
      <sheetData sheetId="2">
        <row r="7">
          <cell r="C7">
            <v>5323</v>
          </cell>
        </row>
        <row r="11">
          <cell r="C11">
            <v>5030.2350000000006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L21">
            <v>18867.924528301886</v>
          </cell>
        </row>
      </sheetData>
      <sheetData sheetId="9" refreshError="1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>
        <row r="21">
          <cell r="L21">
            <v>18867.924528301886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ИТОГИ дороги и сети"/>
      <sheetName val="ИТОГИ социалка"/>
      <sheetName val="Свод форма (2)"/>
      <sheetName val="Оглавление"/>
      <sheetName val="Свод форма (3)"/>
      <sheetName val="Данные по очереди"/>
      <sheetName val="Данные по проекту"/>
      <sheetName val="Свод форма"/>
      <sheetName val="Бюджет с_ГУ"/>
      <sheetName val="Бюджет б_ГУ"/>
      <sheetName val="ДС1 котл"/>
      <sheetName val="ДС1 сваи р1"/>
      <sheetName val="1А"/>
      <sheetName val="ПОС+ДС5"/>
      <sheetName val="ПОС ДС1-1"/>
      <sheetName val="ПОС ДС2"/>
      <sheetName val="ПОС быт гор"/>
      <sheetName val="ДС7"/>
      <sheetName val="ДС8"/>
      <sheetName val="ДС6-1"/>
      <sheetName val="ДС6-2"/>
      <sheetName val="врем дор зн_РС"/>
      <sheetName val="Общепроектные ПОС"/>
      <sheetName val="Лист3"/>
      <sheetName val="1В"/>
      <sheetName val="1E"/>
      <sheetName val="1С"/>
      <sheetName val="предоставл КБ"/>
      <sheetName val="фундамент под краны"/>
      <sheetName val="1D"/>
      <sheetName val="2A1"/>
      <sheetName val="котлован"/>
      <sheetName val="КП ВарII"/>
      <sheetName val="2A"/>
      <sheetName val="пр сваи"/>
      <sheetName val="ДС2 сваи"/>
      <sheetName val="ДС1 сваи р.2,3"/>
      <sheetName val="сваи"/>
      <sheetName val="сваи ДС1"/>
      <sheetName val="2B"/>
      <sheetName val="гидроиз+подготовк объем"/>
      <sheetName val="ЖБК РС"/>
      <sheetName val="ЖБК к2"/>
      <sheetName val="ЖБК к3"/>
      <sheetName val="2C"/>
      <sheetName val="2D"/>
      <sheetName val="3A"/>
      <sheetName val="мусоропровод"/>
      <sheetName val="3B"/>
      <sheetName val="металл"/>
      <sheetName val="4"/>
      <sheetName val="перемычки "/>
      <sheetName val="перемыч брус,арм"/>
      <sheetName val="5A"/>
      <sheetName val="5B"/>
      <sheetName val="прайс вебер"/>
      <sheetName val="ниж.пов.лоджий"/>
      <sheetName val="керамогр"/>
      <sheetName val="S проемов"/>
      <sheetName val="фасад объем"/>
      <sheetName val="фасад проверка"/>
      <sheetName val="фасад РС"/>
      <sheetName val="6"/>
      <sheetName val="витражи к.2"/>
      <sheetName val="витражи  объем к2"/>
      <sheetName val="витражи РС "/>
      <sheetName val="7"/>
      <sheetName val="ПВХ окна к2"/>
      <sheetName val="8"/>
      <sheetName val="ворота"/>
      <sheetName val="двери прайс"/>
      <sheetName val="дв прайс 2"/>
      <sheetName val="двери объем"/>
      <sheetName val="коллкторн"/>
      <sheetName val="9"/>
      <sheetName val="объемы кровля"/>
      <sheetName val="кровля "/>
      <sheetName val="кровля паркинг2"/>
      <sheetName val="кровля паркинг3"/>
      <sheetName val="10"/>
      <sheetName val="КП лифты"/>
      <sheetName val="лмс бмп"/>
      <sheetName val="маш-подъем"/>
      <sheetName val="11"/>
      <sheetName val="ИТП"/>
      <sheetName val="кладовки"/>
      <sheetName val="материалы"/>
      <sheetName val="сантех"/>
      <sheetName val="стат"/>
      <sheetName val="стат 7"/>
      <sheetName val="Кудрово"/>
      <sheetName val="12"/>
      <sheetName val="Автостоянка1"/>
      <sheetName val="ТВ"/>
      <sheetName val="радио"/>
      <sheetName val="стат СС 7-8"/>
      <sheetName val="13"/>
      <sheetName val="Ростэнерго 8"/>
      <sheetName val="корп 3"/>
      <sheetName val="ясень-электро"/>
      <sheetName val="эо 1"/>
      <sheetName val="эо 2"/>
      <sheetName val="14"/>
      <sheetName val="паркинг2 объем"/>
      <sheetName val="паркинг3 объем"/>
      <sheetName val="РС Паркинг"/>
      <sheetName val="кладовые к2-об"/>
      <sheetName val="кладовые к3 об"/>
      <sheetName val="клад_РС"/>
      <sheetName val="МОП объем к2"/>
      <sheetName val="МОП объем к3"/>
      <sheetName val="МОП_РС"/>
      <sheetName val="квартиры"/>
      <sheetName val="расценки"/>
      <sheetName val="тендер8п"/>
      <sheetName val="роспись"/>
      <sheetName val="тепло"/>
      <sheetName val="прогрев шт"/>
      <sheetName val="15"/>
      <sheetName val="Объемы"/>
      <sheetName val="покрытия"/>
      <sheetName val="посадки"/>
      <sheetName val="МАФ"/>
      <sheetName val="ограждения"/>
      <sheetName val="16"/>
      <sheetName val="дренаж"/>
      <sheetName val="НО"/>
      <sheetName val="НВК"/>
      <sheetName val="17B"/>
      <sheetName val="17A"/>
      <sheetName val="17С"/>
      <sheetName val="ИТОГИ-общепр"/>
      <sheetName val="ДК"/>
      <sheetName val="ИТОГ"/>
      <sheetName val="ПИР НВК"/>
      <sheetName val="ТС"/>
      <sheetName val="КП Гермес"/>
      <sheetName val="КП_НВКиТС_Водоканалстрой"/>
      <sheetName val="паркинг"/>
      <sheetName val="Мурино НВК"/>
      <sheetName val="Мурино дор газон"/>
      <sheetName val="Мурино магистр"/>
      <sheetName val="Мурино дор ДС"/>
      <sheetName val="Мурино дор ДС2"/>
      <sheetName val="нагрузки"/>
      <sheetName val="мат"/>
      <sheetName val="МЕХ"/>
      <sheetName val="Спр нач"/>
      <sheetName val="Свод форма (5)"/>
      <sheetName val="Лист1"/>
      <sheetName val="Лист2"/>
      <sheetName val="сравнение"/>
      <sheetName val="сравнение0"/>
      <sheetName val="Свод форма (с общепр)"/>
      <sheetName val="Свод форма (без общепр)"/>
      <sheetName val="нагрузки соц"/>
      <sheetName val="17С (2)"/>
      <sheetName val="Корп.2.объем"/>
      <sheetName val="Корп.3.объем"/>
      <sheetName val="РС квартиры"/>
      <sheetName val="Объемы, Ново СЕргиево ИЗМ1"/>
      <sheetName val="ИТОГИ_дороги_и_сети"/>
      <sheetName val="ИТОГИ_социалка"/>
      <sheetName val="Свод_форма_(2)"/>
      <sheetName val="Свод_форма_(3)"/>
      <sheetName val="Данные_по_очереди"/>
      <sheetName val="Данные_по_проекту"/>
      <sheetName val="Свод_форма"/>
      <sheetName val="Бюджет_с_ГУ"/>
      <sheetName val="Бюджет_б_ГУ"/>
      <sheetName val="ДС1_котл"/>
      <sheetName val="ДС1_сваи_р1"/>
      <sheetName val="ПОС_ДС1-1"/>
      <sheetName val="ПОС_ДС2"/>
      <sheetName val="ПОС_быт_гор"/>
      <sheetName val="врем_дор_зн_РС"/>
      <sheetName val="Общепроектные_ПОС"/>
      <sheetName val="предоставл_КБ"/>
      <sheetName val="фундамент_под_краны"/>
      <sheetName val="КП_ВарII"/>
      <sheetName val="пр_сваи"/>
      <sheetName val="ДС2_сваи"/>
      <sheetName val="ДС1_сваи_р_2,3"/>
      <sheetName val="сваи_ДС1"/>
      <sheetName val="гидроиз+подготовк_объем"/>
      <sheetName val="ЖБК_РС"/>
      <sheetName val="ЖБК_к2"/>
      <sheetName val="ЖБК_к3"/>
      <sheetName val="перемычки_"/>
      <sheetName val="перемыч_брус,арм"/>
      <sheetName val="прайс_вебер"/>
      <sheetName val="ниж_пов_лоджий"/>
      <sheetName val="S_проемов"/>
      <sheetName val="фасад_объем"/>
      <sheetName val="фасад_проверка"/>
      <sheetName val="фасад_РС"/>
      <sheetName val="витражи_к_2"/>
      <sheetName val="витражи__объем_к2"/>
      <sheetName val="витражи_РС_"/>
      <sheetName val="ПВХ_окна_к2"/>
      <sheetName val="двери_прайс"/>
      <sheetName val="дв_прайс_2"/>
      <sheetName val="двери_объем"/>
      <sheetName val="объемы_кровля"/>
      <sheetName val="кровля_"/>
      <sheetName val="кровля_паркинг2"/>
      <sheetName val="кровля_паркинг3"/>
      <sheetName val="КП_лифты"/>
      <sheetName val="лмс_бмп"/>
      <sheetName val="стат_7"/>
      <sheetName val="стат_СС_7-8"/>
      <sheetName val="Ростэнерго_8"/>
      <sheetName val="корп_3"/>
      <sheetName val="эо_1"/>
      <sheetName val="эо_2"/>
      <sheetName val="паркинг2_объем"/>
      <sheetName val="паркинг3_объем"/>
      <sheetName val="РС_Паркинг"/>
      <sheetName val="кладовые_к2-об"/>
      <sheetName val="кладовые_к3_об"/>
      <sheetName val="МОП_объем_к2"/>
      <sheetName val="МОП_объем_к3"/>
      <sheetName val="прогрев_шт"/>
      <sheetName val="ПИР_НВК"/>
      <sheetName val="КП_Гермес"/>
      <sheetName val="Мурино_НВК"/>
      <sheetName val="Мурино_дор_газон"/>
      <sheetName val="Мурино_магистр"/>
      <sheetName val="Мурино_дор_ДС"/>
      <sheetName val="Мурино_дор_ДС2"/>
      <sheetName val="Спр_нач"/>
      <sheetName val="Свод_форма_(5)"/>
      <sheetName val="Свод_форма_(с_общепр)"/>
      <sheetName val="Свод_форма_(без_общепр)"/>
      <sheetName val="нагрузки_соц"/>
      <sheetName val="17С_(2)"/>
      <sheetName val="Корп_2_объем"/>
      <sheetName val="Корп_3_объем"/>
      <sheetName val="РС_квартиры"/>
      <sheetName val="Объемы,_Ново_СЕргиево_ИЗМ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ДАТА ОЦЕНКИ - 01.09.2014 г.</v>
          </cell>
        </row>
      </sheetData>
      <sheetData sheetId="8"/>
      <sheetData sheetId="9">
        <row r="81">
          <cell r="E81">
            <v>79274.44</v>
          </cell>
        </row>
      </sheetData>
      <sheetData sheetId="10">
        <row r="19">
          <cell r="E19">
            <v>63.261093991960088</v>
          </cell>
        </row>
      </sheetData>
      <sheetData sheetId="11">
        <row r="4">
          <cell r="A4" t="str">
            <v>ДАТА ОЦЕНКИ - 01.09.2014 г.</v>
          </cell>
        </row>
      </sheetData>
      <sheetData sheetId="12"/>
      <sheetData sheetId="13">
        <row r="4">
          <cell r="A4" t="str">
            <v>ДАТА ОЦЕНКИ - 01.09.2014 г.</v>
          </cell>
        </row>
      </sheetData>
      <sheetData sheetId="14">
        <row r="81">
          <cell r="E81">
            <v>79274.44</v>
          </cell>
        </row>
      </sheetData>
      <sheetData sheetId="15">
        <row r="4">
          <cell r="A4" t="str">
            <v>ДАТА ОЦЕНКИ - 01.09.2014 г.</v>
          </cell>
        </row>
      </sheetData>
      <sheetData sheetId="16">
        <row r="9">
          <cell r="C9">
            <v>3600</v>
          </cell>
        </row>
      </sheetData>
      <sheetData sheetId="17"/>
      <sheetData sheetId="18">
        <row r="6">
          <cell r="B6" t="str">
            <v>ДОУ</v>
          </cell>
        </row>
      </sheetData>
      <sheetData sheetId="19">
        <row r="81">
          <cell r="E81">
            <v>79274.44</v>
          </cell>
        </row>
      </sheetData>
      <sheetData sheetId="20">
        <row r="9">
          <cell r="C9">
            <v>3600</v>
          </cell>
        </row>
      </sheetData>
      <sheetData sheetId="21"/>
      <sheetData sheetId="22">
        <row r="4">
          <cell r="A4" t="str">
            <v>ДАТА ОЦЕНКИ - 01.09.2014 г.</v>
          </cell>
        </row>
      </sheetData>
      <sheetData sheetId="23"/>
      <sheetData sheetId="24">
        <row r="4">
          <cell r="A4" t="str">
            <v>ДАТА ОЦЕНКИ - 01.09.2014 г.</v>
          </cell>
        </row>
      </sheetData>
      <sheetData sheetId="25">
        <row r="9">
          <cell r="C9">
            <v>3600</v>
          </cell>
        </row>
      </sheetData>
      <sheetData sheetId="26"/>
      <sheetData sheetId="27">
        <row r="6">
          <cell r="B6" t="str">
            <v>ДОУ</v>
          </cell>
        </row>
      </sheetData>
      <sheetData sheetId="28"/>
      <sheetData sheetId="29">
        <row r="19">
          <cell r="E19">
            <v>63.261093991960088</v>
          </cell>
        </row>
      </sheetData>
      <sheetData sheetId="30"/>
      <sheetData sheetId="31">
        <row r="4">
          <cell r="A4" t="str">
            <v>ДАТА ОЦЕНКИ - 01.09.2014 г.</v>
          </cell>
        </row>
      </sheetData>
      <sheetData sheetId="32">
        <row r="10">
          <cell r="F10">
            <v>2.88</v>
          </cell>
        </row>
      </sheetData>
      <sheetData sheetId="33"/>
      <sheetData sheetId="34">
        <row r="9">
          <cell r="C9">
            <v>3600</v>
          </cell>
        </row>
      </sheetData>
      <sheetData sheetId="35"/>
      <sheetData sheetId="36">
        <row r="6">
          <cell r="B6" t="str">
            <v>ДОУ</v>
          </cell>
        </row>
      </sheetData>
      <sheetData sheetId="37"/>
      <sheetData sheetId="38"/>
      <sheetData sheetId="39"/>
      <sheetData sheetId="40"/>
      <sheetData sheetId="41">
        <row r="10">
          <cell r="F10">
            <v>2.88</v>
          </cell>
        </row>
      </sheetData>
      <sheetData sheetId="42"/>
      <sheetData sheetId="43"/>
      <sheetData sheetId="44"/>
      <sheetData sheetId="45">
        <row r="10">
          <cell r="F10">
            <v>2.88</v>
          </cell>
        </row>
      </sheetData>
      <sheetData sheetId="46"/>
      <sheetData sheetId="47"/>
      <sheetData sheetId="48"/>
      <sheetData sheetId="49"/>
      <sheetData sheetId="50">
        <row r="10">
          <cell r="F10">
            <v>2.88</v>
          </cell>
        </row>
      </sheetData>
      <sheetData sheetId="51"/>
      <sheetData sheetId="52"/>
      <sheetData sheetId="53">
        <row r="10">
          <cell r="F10">
            <v>2.88</v>
          </cell>
        </row>
      </sheetData>
      <sheetData sheetId="54"/>
      <sheetData sheetId="55"/>
      <sheetData sheetId="56"/>
      <sheetData sheetId="57"/>
      <sheetData sheetId="58"/>
      <sheetData sheetId="59">
        <row r="10">
          <cell r="F10">
            <v>2.88</v>
          </cell>
        </row>
      </sheetData>
      <sheetData sheetId="60"/>
      <sheetData sheetId="61"/>
      <sheetData sheetId="62">
        <row r="10">
          <cell r="F10">
            <v>2.88</v>
          </cell>
        </row>
      </sheetData>
      <sheetData sheetId="63"/>
      <sheetData sheetId="64">
        <row r="10">
          <cell r="F10">
            <v>2.88</v>
          </cell>
        </row>
      </sheetData>
      <sheetData sheetId="65"/>
      <sheetData sheetId="66"/>
      <sheetData sheetId="67"/>
      <sheetData sheetId="68">
        <row r="10">
          <cell r="F10">
            <v>2.88</v>
          </cell>
        </row>
      </sheetData>
      <sheetData sheetId="69"/>
      <sheetData sheetId="70"/>
      <sheetData sheetId="71"/>
      <sheetData sheetId="72">
        <row r="10">
          <cell r="F10">
            <v>2.88</v>
          </cell>
        </row>
      </sheetData>
      <sheetData sheetId="73">
        <row r="10">
          <cell r="F10">
            <v>2.88</v>
          </cell>
        </row>
      </sheetData>
      <sheetData sheetId="74"/>
      <sheetData sheetId="75"/>
      <sheetData sheetId="76">
        <row r="4">
          <cell r="H4">
            <v>1.03</v>
          </cell>
        </row>
      </sheetData>
      <sheetData sheetId="77">
        <row r="10">
          <cell r="F10">
            <v>2.88</v>
          </cell>
        </row>
      </sheetData>
      <sheetData sheetId="78"/>
      <sheetData sheetId="79"/>
      <sheetData sheetId="80"/>
      <sheetData sheetId="81">
        <row r="7">
          <cell r="F7">
            <v>84</v>
          </cell>
        </row>
      </sheetData>
      <sheetData sheetId="82"/>
      <sheetData sheetId="83"/>
      <sheetData sheetId="84"/>
      <sheetData sheetId="85">
        <row r="4">
          <cell r="H4">
            <v>1.03</v>
          </cell>
        </row>
      </sheetData>
      <sheetData sheetId="86">
        <row r="10">
          <cell r="F10">
            <v>2.88</v>
          </cell>
        </row>
      </sheetData>
      <sheetData sheetId="87">
        <row r="7">
          <cell r="F7">
            <v>84</v>
          </cell>
        </row>
      </sheetData>
      <sheetData sheetId="88"/>
      <sheetData sheetId="89"/>
      <sheetData sheetId="90">
        <row r="7">
          <cell r="F7">
            <v>84</v>
          </cell>
        </row>
      </sheetData>
      <sheetData sheetId="91"/>
      <sheetData sheetId="92">
        <row r="12">
          <cell r="C12">
            <v>41249.68</v>
          </cell>
        </row>
      </sheetData>
      <sheetData sheetId="93"/>
      <sheetData sheetId="94">
        <row r="4">
          <cell r="H4">
            <v>1.03</v>
          </cell>
        </row>
      </sheetData>
      <sheetData sheetId="95"/>
      <sheetData sheetId="96">
        <row r="7">
          <cell r="F7">
            <v>84</v>
          </cell>
        </row>
      </sheetData>
      <sheetData sheetId="97"/>
      <sheetData sheetId="98"/>
      <sheetData sheetId="99"/>
      <sheetData sheetId="100"/>
      <sheetData sheetId="101">
        <row r="7">
          <cell r="F7">
            <v>84</v>
          </cell>
        </row>
      </sheetData>
      <sheetData sheetId="102"/>
      <sheetData sheetId="103">
        <row r="4">
          <cell r="H4">
            <v>1.03</v>
          </cell>
        </row>
      </sheetData>
      <sheetData sheetId="104"/>
      <sheetData sheetId="105">
        <row r="7">
          <cell r="F7">
            <v>84</v>
          </cell>
        </row>
      </sheetData>
      <sheetData sheetId="106">
        <row r="12">
          <cell r="C12">
            <v>41249.68</v>
          </cell>
        </row>
      </sheetData>
      <sheetData sheetId="107"/>
      <sheetData sheetId="108"/>
      <sheetData sheetId="109"/>
      <sheetData sheetId="110">
        <row r="7">
          <cell r="F7">
            <v>84</v>
          </cell>
        </row>
      </sheetData>
      <sheetData sheetId="111">
        <row r="9">
          <cell r="C9">
            <v>3600</v>
          </cell>
        </row>
      </sheetData>
      <sheetData sheetId="112">
        <row r="4">
          <cell r="H4">
            <v>1.03</v>
          </cell>
        </row>
      </sheetData>
      <sheetData sheetId="113"/>
      <sheetData sheetId="114">
        <row r="7">
          <cell r="F7">
            <v>84</v>
          </cell>
        </row>
      </sheetData>
      <sheetData sheetId="115">
        <row r="12">
          <cell r="C12">
            <v>41249.68</v>
          </cell>
        </row>
      </sheetData>
      <sheetData sheetId="116"/>
      <sheetData sheetId="117"/>
      <sheetData sheetId="118"/>
      <sheetData sheetId="119">
        <row r="12">
          <cell r="C12">
            <v>41249.68</v>
          </cell>
        </row>
      </sheetData>
      <sheetData sheetId="120">
        <row r="9">
          <cell r="C9">
            <v>3600</v>
          </cell>
        </row>
      </sheetData>
      <sheetData sheetId="121">
        <row r="4">
          <cell r="H4">
            <v>1.03</v>
          </cell>
        </row>
      </sheetData>
      <sheetData sheetId="122"/>
      <sheetData sheetId="123">
        <row r="4">
          <cell r="A4" t="str">
            <v>ДАТА ОЦЕНКИ - 01.09.2014 г.</v>
          </cell>
        </row>
      </sheetData>
      <sheetData sheetId="124"/>
      <sheetData sheetId="125"/>
      <sheetData sheetId="126">
        <row r="7">
          <cell r="F7">
            <v>84</v>
          </cell>
        </row>
      </sheetData>
      <sheetData sheetId="127"/>
      <sheetData sheetId="128"/>
      <sheetData sheetId="129">
        <row r="4">
          <cell r="A4" t="str">
            <v>ДАТА ОЦЕНКИ - 01.09.2014 г.</v>
          </cell>
        </row>
      </sheetData>
      <sheetData sheetId="130"/>
      <sheetData sheetId="131">
        <row r="12">
          <cell r="C12">
            <v>41249.68</v>
          </cell>
        </row>
      </sheetData>
      <sheetData sheetId="132">
        <row r="9">
          <cell r="C9">
            <v>3600</v>
          </cell>
        </row>
      </sheetData>
      <sheetData sheetId="133">
        <row r="4">
          <cell r="H4">
            <v>1.03</v>
          </cell>
        </row>
      </sheetData>
      <sheetData sheetId="134">
        <row r="81">
          <cell r="E81">
            <v>79274.44</v>
          </cell>
        </row>
      </sheetData>
      <sheetData sheetId="135">
        <row r="19">
          <cell r="E19">
            <v>63.261093991960088</v>
          </cell>
        </row>
      </sheetData>
      <sheetData sheetId="136"/>
      <sheetData sheetId="137"/>
      <sheetData sheetId="138">
        <row r="7">
          <cell r="F7">
            <v>84</v>
          </cell>
        </row>
      </sheetData>
      <sheetData sheetId="139"/>
      <sheetData sheetId="140"/>
      <sheetData sheetId="141">
        <row r="4">
          <cell r="A4" t="str">
            <v>ДАТА ОЦЕНКИ - 01.09.2014 г.</v>
          </cell>
        </row>
      </sheetData>
      <sheetData sheetId="142">
        <row r="19">
          <cell r="E19">
            <v>63.261093991960088</v>
          </cell>
        </row>
      </sheetData>
      <sheetData sheetId="143">
        <row r="12">
          <cell r="C12">
            <v>41249.68</v>
          </cell>
        </row>
      </sheetData>
      <sheetData sheetId="144">
        <row r="81">
          <cell r="E81">
            <v>79274.44</v>
          </cell>
        </row>
      </sheetData>
      <sheetData sheetId="145">
        <row r="19">
          <cell r="E19">
            <v>63.261093991960088</v>
          </cell>
        </row>
      </sheetData>
      <sheetData sheetId="146"/>
      <sheetData sheetId="147"/>
      <sheetData sheetId="148"/>
      <sheetData sheetId="149"/>
      <sheetData sheetId="150"/>
      <sheetData sheetId="151">
        <row r="4">
          <cell r="A4" t="str">
            <v>ДАТА ОЦЕНКИ - 01.09.2014 г.</v>
          </cell>
        </row>
      </sheetData>
      <sheetData sheetId="152">
        <row r="19">
          <cell r="E19">
            <v>63.261093991960088</v>
          </cell>
        </row>
      </sheetData>
      <sheetData sheetId="153"/>
      <sheetData sheetId="154">
        <row r="81">
          <cell r="E81">
            <v>79274.44</v>
          </cell>
        </row>
      </sheetData>
      <sheetData sheetId="155">
        <row r="4">
          <cell r="A4" t="str">
            <v>ДАТА ОЦЕНКИ - 01.09.2014 г.</v>
          </cell>
        </row>
      </sheetData>
      <sheetData sheetId="156"/>
      <sheetData sheetId="157">
        <row r="81">
          <cell r="E81">
            <v>79274.44</v>
          </cell>
        </row>
      </sheetData>
      <sheetData sheetId="158"/>
      <sheetData sheetId="159">
        <row r="4">
          <cell r="A4" t="str">
            <v>ДАТА ОЦЕНКИ - 01.09.2014 г.</v>
          </cell>
        </row>
      </sheetData>
      <sheetData sheetId="160" refreshError="1"/>
      <sheetData sheetId="161" refreshError="1"/>
      <sheetData sheetId="162"/>
      <sheetData sheetId="163"/>
      <sheetData sheetId="164"/>
      <sheetData sheetId="165"/>
      <sheetData sheetId="166">
        <row r="81">
          <cell r="E81">
            <v>79274.44</v>
          </cell>
        </row>
      </sheetData>
      <sheetData sheetId="167">
        <row r="4">
          <cell r="A4" t="str">
            <v>ДАТА ОЦЕНКИ - 01.09.2014 г.</v>
          </cell>
        </row>
      </sheetData>
      <sheetData sheetId="168"/>
      <sheetData sheetId="169">
        <row r="4">
          <cell r="A4" t="str">
            <v>ДАТА ОЦЕНКИ - 01.09.2014 г.</v>
          </cell>
        </row>
      </sheetData>
      <sheetData sheetId="170">
        <row r="81">
          <cell r="E81">
            <v>79274.44</v>
          </cell>
        </row>
      </sheetData>
      <sheetData sheetId="171">
        <row r="19">
          <cell r="E19">
            <v>63.261093991960088</v>
          </cell>
        </row>
      </sheetData>
      <sheetData sheetId="172"/>
      <sheetData sheetId="173">
        <row r="81">
          <cell r="E81">
            <v>79274.44</v>
          </cell>
        </row>
      </sheetData>
      <sheetData sheetId="174">
        <row r="9">
          <cell r="C9">
            <v>3600</v>
          </cell>
        </row>
      </sheetData>
      <sheetData sheetId="175"/>
      <sheetData sheetId="176">
        <row r="4">
          <cell r="A4" t="str">
            <v>ДАТА ОЦЕНКИ - 01.09.2014 г.</v>
          </cell>
        </row>
      </sheetData>
      <sheetData sheetId="177">
        <row r="9">
          <cell r="C9">
            <v>3600</v>
          </cell>
        </row>
      </sheetData>
      <sheetData sheetId="178"/>
      <sheetData sheetId="179">
        <row r="4">
          <cell r="A4" t="str">
            <v>ДАТА ОЦЕНКИ - 01.09.2014 г.</v>
          </cell>
        </row>
      </sheetData>
      <sheetData sheetId="180"/>
      <sheetData sheetId="181"/>
      <sheetData sheetId="182"/>
      <sheetData sheetId="183"/>
      <sheetData sheetId="184"/>
      <sheetData sheetId="185">
        <row r="10">
          <cell r="F10">
            <v>2.88</v>
          </cell>
        </row>
      </sheetData>
      <sheetData sheetId="186"/>
      <sheetData sheetId="187"/>
      <sheetData sheetId="188">
        <row r="10">
          <cell r="F10">
            <v>2.88</v>
          </cell>
        </row>
      </sheetData>
      <sheetData sheetId="189"/>
      <sheetData sheetId="190"/>
      <sheetData sheetId="191"/>
      <sheetData sheetId="192"/>
      <sheetData sheetId="193">
        <row r="10">
          <cell r="F10">
            <v>2.88</v>
          </cell>
        </row>
      </sheetData>
      <sheetData sheetId="194"/>
      <sheetData sheetId="195"/>
      <sheetData sheetId="196">
        <row r="10">
          <cell r="F10">
            <v>2.88</v>
          </cell>
        </row>
      </sheetData>
      <sheetData sheetId="197"/>
      <sheetData sheetId="198"/>
      <sheetData sheetId="199"/>
      <sheetData sheetId="200">
        <row r="10">
          <cell r="F10">
            <v>2.88</v>
          </cell>
        </row>
      </sheetData>
      <sheetData sheetId="201"/>
      <sheetData sheetId="202"/>
      <sheetData sheetId="203">
        <row r="10">
          <cell r="F10">
            <v>2.88</v>
          </cell>
        </row>
      </sheetData>
      <sheetData sheetId="204">
        <row r="4">
          <cell r="H4">
            <v>1.03</v>
          </cell>
        </row>
      </sheetData>
      <sheetData sheetId="205">
        <row r="10">
          <cell r="F10">
            <v>2.88</v>
          </cell>
        </row>
      </sheetData>
      <sheetData sheetId="206"/>
      <sheetData sheetId="207">
        <row r="4">
          <cell r="H4">
            <v>1.03</v>
          </cell>
        </row>
      </sheetData>
      <sheetData sheetId="208">
        <row r="10">
          <cell r="F10">
            <v>2.88</v>
          </cell>
        </row>
      </sheetData>
      <sheetData sheetId="209"/>
      <sheetData sheetId="210"/>
      <sheetData sheetId="211">
        <row r="7">
          <cell r="F7">
            <v>84</v>
          </cell>
        </row>
      </sheetData>
      <sheetData sheetId="212"/>
      <sheetData sheetId="213"/>
      <sheetData sheetId="214">
        <row r="7">
          <cell r="F7">
            <v>84</v>
          </cell>
        </row>
      </sheetData>
      <sheetData sheetId="215"/>
      <sheetData sheetId="216"/>
      <sheetData sheetId="217">
        <row r="7">
          <cell r="F7">
            <v>84</v>
          </cell>
        </row>
      </sheetData>
      <sheetData sheetId="218"/>
      <sheetData sheetId="219"/>
      <sheetData sheetId="220">
        <row r="7">
          <cell r="F7">
            <v>84</v>
          </cell>
        </row>
      </sheetData>
      <sheetData sheetId="221">
        <row r="12">
          <cell r="C12">
            <v>41249.68</v>
          </cell>
        </row>
      </sheetData>
      <sheetData sheetId="222">
        <row r="9">
          <cell r="C9">
            <v>3600</v>
          </cell>
        </row>
      </sheetData>
      <sheetData sheetId="223"/>
      <sheetData sheetId="224">
        <row r="12">
          <cell r="C12">
            <v>41249.68</v>
          </cell>
        </row>
      </sheetData>
      <sheetData sheetId="225">
        <row r="9">
          <cell r="C9">
            <v>3600</v>
          </cell>
        </row>
      </sheetData>
      <sheetData sheetId="226"/>
      <sheetData sheetId="227">
        <row r="4">
          <cell r="A4" t="str">
            <v>ДАТА ОЦЕНКИ - 01.09.2014 г.</v>
          </cell>
        </row>
      </sheetData>
      <sheetData sheetId="228"/>
      <sheetData sheetId="229"/>
      <sheetData sheetId="230">
        <row r="19">
          <cell r="E19">
            <v>63.261093991960088</v>
          </cell>
        </row>
      </sheetData>
      <sheetData sheetId="231"/>
      <sheetData sheetId="232"/>
      <sheetData sheetId="233">
        <row r="4">
          <cell r="A4" t="str">
            <v>ДАТА ОЦЕНКИ - 01.09.2014 г.</v>
          </cell>
        </row>
      </sheetData>
      <sheetData sheetId="234">
        <row r="19">
          <cell r="E19">
            <v>63.261093991960088</v>
          </cell>
        </row>
      </sheetData>
      <sheetData sheetId="235"/>
      <sheetData sheetId="236">
        <row r="81">
          <cell r="E81">
            <v>79274.44</v>
          </cell>
        </row>
      </sheetData>
      <sheetData sheetId="237"/>
      <sheetData sheetId="238"/>
      <sheetData sheetId="239"/>
      <sheetData sheetId="24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накопительная"/>
      <sheetName val="S проемов"/>
    </sheetNames>
    <sheetDataSet>
      <sheetData sheetId="0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ижн.пов.лоджий"/>
      <sheetName val="фасад смета"/>
      <sheetName val="фасад расчет 6"/>
      <sheetName val="перегор лоджий объем"/>
      <sheetName val="кирпич и тонк шт"/>
      <sheetName val="S фасадов+керамогр+карниз"/>
      <sheetName val="перемычки "/>
      <sheetName val="витражные окна квартир"/>
      <sheetName val="АВАНГАРДпересчет"/>
      <sheetName val="витражи АВАНГАРД"/>
      <sheetName val="витражн витрины и двери 1эт"/>
      <sheetName val="витражи РАСЧЕТ"/>
      <sheetName val="нижн_пов_лоджий"/>
      <sheetName val="фасад_смета"/>
      <sheetName val="фасад_расчет_6"/>
      <sheetName val="перегор_лоджий_объем"/>
      <sheetName val="кирпич_и_тонк_шт"/>
      <sheetName val="S_фасадов+керамогр+карниз"/>
      <sheetName val="перемычки_"/>
      <sheetName val="витражные_окна_квартир"/>
      <sheetName val="витражи_АВАНГАРД"/>
      <sheetName val="витражн_витрины_и_двери_1эт"/>
      <sheetName val="витражи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H2">
            <v>1.5899999999999999</v>
          </cell>
        </row>
      </sheetData>
      <sheetData sheetId="8"/>
      <sheetData sheetId="9"/>
      <sheetData sheetId="10">
        <row r="14">
          <cell r="J14">
            <v>2.56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H2">
            <v>1.5899999999999999</v>
          </cell>
        </row>
      </sheetData>
      <sheetData sheetId="20"/>
      <sheetData sheetId="21">
        <row r="14">
          <cell r="J14">
            <v>2.56</v>
          </cell>
        </row>
      </sheetData>
      <sheetData sheetId="2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экспорта (2)"/>
      <sheetName val="для экспорта"/>
      <sheetName val="дерево с инф (2)"/>
      <sheetName val="Данные по очереди"/>
      <sheetName val="ЦП"/>
      <sheetName val="Данные по проекту"/>
      <sheetName val="график"/>
      <sheetName val="% материалов"/>
      <sheetName val="индексы"/>
      <sheetName val="прогноз СМР"/>
      <sheetName val="проверка"/>
      <sheetName val="дерево с инф"/>
      <sheetName val="форма ПВ-общ"/>
      <sheetName val="форма ПВ-на м2"/>
      <sheetName val="Свод форма на м2 с инфл"/>
      <sheetName val="Свод форма с инф"/>
      <sheetName val="Свод форма на м2"/>
      <sheetName val="Свод форма"/>
      <sheetName val="дерево"/>
      <sheetName val="ОП_Арх"/>
      <sheetName val="1"/>
      <sheetName val="2А"/>
      <sheetName val="2В"/>
      <sheetName val="2D"/>
      <sheetName val="2,1D"/>
      <sheetName val="3НС"/>
      <sheetName val="объемы по НС"/>
      <sheetName val="3ТУ"/>
      <sheetName val="4А"/>
      <sheetName val="4B-1"/>
      <sheetName val="4В-2"/>
      <sheetName val="4C"/>
      <sheetName val="5-1"/>
      <sheetName val="5-2"/>
      <sheetName val="6A"/>
      <sheetName val="6C"/>
      <sheetName val="6B"/>
      <sheetName val="6G"/>
      <sheetName val="6E"/>
      <sheetName val="6Q"/>
      <sheetName val="6D"/>
      <sheetName val="7А"/>
      <sheetName val="7В"/>
      <sheetName val="8А"/>
      <sheetName val="9"/>
      <sheetName val="10"/>
      <sheetName val="11"/>
      <sheetName val="12"/>
      <sheetName val="13"/>
      <sheetName val="14"/>
      <sheetName val="мат"/>
      <sheetName val="МЕХ"/>
      <sheetName val="Спр нач"/>
      <sheetName val="Лист2"/>
      <sheetName val="ПНР ТС"/>
      <sheetName val="ОБъемы"/>
      <sheetName val="Лист4"/>
      <sheetName val="для_экспорта_(2)"/>
      <sheetName val="для_экспорта"/>
      <sheetName val="дерево_с_инф_(2)"/>
      <sheetName val="Данные_по_очереди"/>
      <sheetName val="Данные_по_проекту"/>
      <sheetName val="%_материалов"/>
      <sheetName val="прогноз_СМР"/>
      <sheetName val="дерево_с_инф"/>
      <sheetName val="форма_ПВ-общ"/>
      <sheetName val="форма_ПВ-на_м2"/>
      <sheetName val="Свод_форма_на_м2_с_инфл"/>
      <sheetName val="Свод_форма_с_инф"/>
      <sheetName val="Свод_форма_на_м2"/>
      <sheetName val="Свод_форма"/>
      <sheetName val="объемы_по_НС"/>
      <sheetName val="Спр_нач"/>
      <sheetName val="ПНР_ТС"/>
      <sheetName val="для_экспорта_(2)1"/>
      <sheetName val="для_экспорта1"/>
      <sheetName val="дерево_с_инф_(2)1"/>
      <sheetName val="Данные_по_очереди1"/>
      <sheetName val="Данные_по_проекту1"/>
      <sheetName val="%_материалов1"/>
      <sheetName val="прогноз_СМР1"/>
      <sheetName val="дерево_с_инф1"/>
      <sheetName val="форма_ПВ-общ1"/>
      <sheetName val="форма_ПВ-на_м21"/>
      <sheetName val="Свод_форма_на_м2_с_инфл1"/>
      <sheetName val="Свод_форма_с_инф1"/>
      <sheetName val="Свод_форма_на_м21"/>
      <sheetName val="Свод_форма1"/>
      <sheetName val="объемы_по_НС1"/>
      <sheetName val="Спр_нач1"/>
      <sheetName val="ПНР_ТС1"/>
      <sheetName val="для_экспорта_(2)2"/>
      <sheetName val="для_экспорта2"/>
      <sheetName val="дерево_с_инф_(2)2"/>
      <sheetName val="Данные_по_очереди2"/>
      <sheetName val="Данные_по_проекту2"/>
      <sheetName val="%_материалов2"/>
      <sheetName val="прогноз_СМР2"/>
      <sheetName val="дерево_с_инф2"/>
      <sheetName val="форма_ПВ-общ2"/>
      <sheetName val="форма_ПВ-на_м22"/>
      <sheetName val="Свод_форма_на_м2_с_инфл2"/>
      <sheetName val="Свод_форма_с_инф2"/>
      <sheetName val="Свод_форма_на_м22"/>
      <sheetName val="Свод_форма2"/>
      <sheetName val="объемы_по_НС2"/>
      <sheetName val="Спр_нач2"/>
      <sheetName val="ПНР_ТС2"/>
      <sheetName val="для_экспорта_(2)3"/>
      <sheetName val="для_экспорта3"/>
      <sheetName val="дерево_с_инф_(2)3"/>
      <sheetName val="Данные_по_очереди3"/>
      <sheetName val="Данные_по_проекту3"/>
      <sheetName val="%_материалов3"/>
      <sheetName val="прогноз_СМР3"/>
      <sheetName val="дерево_с_инф3"/>
      <sheetName val="форма_ПВ-общ3"/>
      <sheetName val="форма_ПВ-на_м23"/>
      <sheetName val="Свод_форма_на_м2_с_инфл3"/>
      <sheetName val="Свод_форма_с_инф3"/>
      <sheetName val="Свод_форма_на_м23"/>
      <sheetName val="Свод_форма3"/>
      <sheetName val="объемы_по_НС3"/>
      <sheetName val="Спр_нач3"/>
      <sheetName val="ПНР_ТС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">
          <cell r="C20">
            <v>56155.5</v>
          </cell>
        </row>
      </sheetData>
      <sheetData sheetId="6" refreshError="1"/>
      <sheetData sheetId="7" refreshError="1"/>
      <sheetData sheetId="8" refreshError="1"/>
      <sheetData sheetId="9">
        <row r="6">
          <cell r="B6">
            <v>41183</v>
          </cell>
          <cell r="C6">
            <v>41214</v>
          </cell>
          <cell r="D6">
            <v>41244</v>
          </cell>
          <cell r="E6">
            <v>41275</v>
          </cell>
          <cell r="F6">
            <v>41306</v>
          </cell>
          <cell r="G6">
            <v>41334</v>
          </cell>
          <cell r="H6">
            <v>41365</v>
          </cell>
          <cell r="I6">
            <v>41395</v>
          </cell>
          <cell r="J6">
            <v>41426</v>
          </cell>
          <cell r="K6">
            <v>41456</v>
          </cell>
          <cell r="L6">
            <v>41487</v>
          </cell>
          <cell r="M6">
            <v>41518</v>
          </cell>
          <cell r="N6">
            <v>41548</v>
          </cell>
          <cell r="O6">
            <v>41579</v>
          </cell>
          <cell r="P6">
            <v>41609</v>
          </cell>
          <cell r="Q6">
            <v>41640</v>
          </cell>
          <cell r="R6">
            <v>41671</v>
          </cell>
          <cell r="S6">
            <v>41699</v>
          </cell>
          <cell r="T6">
            <v>41730</v>
          </cell>
          <cell r="U6">
            <v>41760</v>
          </cell>
          <cell r="V6">
            <v>41791</v>
          </cell>
          <cell r="W6">
            <v>41821</v>
          </cell>
          <cell r="X6">
            <v>41852</v>
          </cell>
          <cell r="Y6">
            <v>41883</v>
          </cell>
          <cell r="Z6">
            <v>41913</v>
          </cell>
          <cell r="AA6">
            <v>41944</v>
          </cell>
          <cell r="AB6">
            <v>41974</v>
          </cell>
          <cell r="AC6">
            <v>42005</v>
          </cell>
          <cell r="AD6">
            <v>42036</v>
          </cell>
          <cell r="AE6">
            <v>42064</v>
          </cell>
          <cell r="AF6">
            <v>42095</v>
          </cell>
          <cell r="AG6">
            <v>42125</v>
          </cell>
          <cell r="AH6">
            <v>42156</v>
          </cell>
          <cell r="AI6">
            <v>42186</v>
          </cell>
          <cell r="AJ6">
            <v>42217</v>
          </cell>
          <cell r="AK6">
            <v>42248</v>
          </cell>
          <cell r="AL6">
            <v>42278</v>
          </cell>
          <cell r="AM6">
            <v>42309</v>
          </cell>
          <cell r="AN6">
            <v>42339</v>
          </cell>
          <cell r="AO6">
            <v>42370</v>
          </cell>
          <cell r="AP6">
            <v>42401</v>
          </cell>
          <cell r="AQ6">
            <v>42430</v>
          </cell>
          <cell r="AR6">
            <v>42461</v>
          </cell>
          <cell r="AS6">
            <v>42491</v>
          </cell>
          <cell r="AT6">
            <v>42522</v>
          </cell>
          <cell r="AU6">
            <v>42552</v>
          </cell>
          <cell r="AV6">
            <v>42583</v>
          </cell>
          <cell r="AW6">
            <v>42614</v>
          </cell>
          <cell r="AX6">
            <v>42644</v>
          </cell>
          <cell r="AY6">
            <v>42675</v>
          </cell>
          <cell r="AZ6">
            <v>42705</v>
          </cell>
          <cell r="BA6">
            <v>42736</v>
          </cell>
          <cell r="BB6">
            <v>42767</v>
          </cell>
          <cell r="BC6">
            <v>42795</v>
          </cell>
          <cell r="BD6">
            <v>42826</v>
          </cell>
          <cell r="BE6">
            <v>42856</v>
          </cell>
          <cell r="BF6">
            <v>42887</v>
          </cell>
          <cell r="BG6">
            <v>42917</v>
          </cell>
          <cell r="BH6">
            <v>42948</v>
          </cell>
          <cell r="BI6">
            <v>42979</v>
          </cell>
          <cell r="BJ6">
            <v>43009</v>
          </cell>
          <cell r="BK6">
            <v>43040</v>
          </cell>
          <cell r="BL6">
            <v>43070</v>
          </cell>
          <cell r="BM6">
            <v>43101</v>
          </cell>
          <cell r="BN6">
            <v>43132</v>
          </cell>
          <cell r="BO6">
            <v>43160</v>
          </cell>
          <cell r="BP6">
            <v>43191</v>
          </cell>
          <cell r="BQ6">
            <v>43221</v>
          </cell>
          <cell r="BR6">
            <v>43252</v>
          </cell>
          <cell r="BS6">
            <v>43282</v>
          </cell>
          <cell r="BT6">
            <v>43313</v>
          </cell>
          <cell r="BU6">
            <v>43344</v>
          </cell>
        </row>
        <row r="7">
          <cell r="B7">
            <v>7.0650000000000004</v>
          </cell>
          <cell r="C7">
            <v>7.0869999999999997</v>
          </cell>
          <cell r="D7">
            <v>7.1609999999999996</v>
          </cell>
          <cell r="E7">
            <v>7.1830797499999992</v>
          </cell>
          <cell r="F7">
            <v>7.2052275792291658</v>
          </cell>
          <cell r="G7">
            <v>7.2274436975984555</v>
          </cell>
          <cell r="H7">
            <v>7.2497283156660508</v>
          </cell>
          <cell r="I7">
            <v>7.2720816446393544</v>
          </cell>
          <cell r="J7">
            <v>7.2945038963769919</v>
          </cell>
          <cell r="K7">
            <v>7.3169952833908214</v>
          </cell>
          <cell r="L7">
            <v>7.3395560188479427</v>
          </cell>
          <cell r="M7">
            <v>7.3621863165727239</v>
          </cell>
          <cell r="N7">
            <v>7.3848863910488234</v>
          </cell>
          <cell r="O7">
            <v>7.4076564574212238</v>
          </cell>
          <cell r="P7">
            <v>7.4304967314982724</v>
          </cell>
          <cell r="Q7">
            <v>7.4645531748509732</v>
          </cell>
          <cell r="R7">
            <v>7.4987657102357073</v>
          </cell>
          <cell r="S7">
            <v>7.5331350530742878</v>
          </cell>
          <cell r="T7">
            <v>7.5676619220675452</v>
          </cell>
          <cell r="U7">
            <v>7.6023470392103549</v>
          </cell>
          <cell r="V7">
            <v>7.6371911298067356</v>
          </cell>
          <cell r="W7">
            <v>7.6721949224850166</v>
          </cell>
          <cell r="X7">
            <v>7.7073591492130733</v>
          </cell>
          <cell r="Y7">
            <v>7.742684545313633</v>
          </cell>
          <cell r="Z7">
            <v>7.7781718494796541</v>
          </cell>
          <cell r="AA7">
            <v>7.8138218037897689</v>
          </cell>
          <cell r="AB7">
            <v>7.8496351537238054</v>
          </cell>
          <cell r="AC7">
            <v>7.9150487800048372</v>
          </cell>
          <cell r="AD7">
            <v>7.9810075198382107</v>
          </cell>
          <cell r="AE7">
            <v>8.047515915836863</v>
          </cell>
          <cell r="AF7">
            <v>8.1145785484688364</v>
          </cell>
          <cell r="AG7">
            <v>8.182200036372743</v>
          </cell>
          <cell r="AH7">
            <v>8.2503850366758495</v>
          </cell>
          <cell r="AI7">
            <v>8.3191382453148144</v>
          </cell>
          <cell r="AJ7">
            <v>8.3884643973591047</v>
          </cell>
          <cell r="AK7">
            <v>8.4583682673370966</v>
          </cell>
          <cell r="AL7">
            <v>8.5288546695649057</v>
          </cell>
          <cell r="AM7">
            <v>8.5999284584779474</v>
          </cell>
          <cell r="AN7">
            <v>8.6715945289652634</v>
          </cell>
          <cell r="AO7">
            <v>8.7438578167066403</v>
          </cell>
          <cell r="AP7">
            <v>8.8167232985125281</v>
          </cell>
          <cell r="AQ7">
            <v>8.8901959926667988</v>
          </cell>
          <cell r="AR7">
            <v>8.9642809592723562</v>
          </cell>
          <cell r="AS7">
            <v>9.0389833005996252</v>
          </cell>
          <cell r="AT7">
            <v>9.1143081614379557</v>
          </cell>
          <cell r="AU7">
            <v>9.190260729449939</v>
          </cell>
          <cell r="AV7">
            <v>9.2668462355286891</v>
          </cell>
          <cell r="AW7">
            <v>9.344069954158094</v>
          </cell>
          <cell r="AX7">
            <v>9.4219372037760785</v>
          </cell>
          <cell r="AY7">
            <v>9.5004533471408799</v>
          </cell>
          <cell r="AZ7">
            <v>9.5796237917003868</v>
          </cell>
          <cell r="BA7">
            <v>9.6594539899645575</v>
          </cell>
          <cell r="BB7">
            <v>9.7399494398809292</v>
          </cell>
          <cell r="BC7">
            <v>9.8211156852132699</v>
          </cell>
          <cell r="BD7">
            <v>9.9029583159233798</v>
          </cell>
          <cell r="BE7">
            <v>9.9854829685560755</v>
          </cell>
          <cell r="BF7">
            <v>10.068695326627376</v>
          </cell>
          <cell r="BG7">
            <v>10.152601121015937</v>
          </cell>
          <cell r="BH7">
            <v>10.237206130357738</v>
          </cell>
          <cell r="BI7">
            <v>10.322516181444051</v>
          </cell>
          <cell r="BJ7">
            <v>10.408537149622752</v>
          </cell>
          <cell r="BK7">
            <v>10.495274959202941</v>
          </cell>
          <cell r="BL7">
            <v>10.582735583862966</v>
          </cell>
          <cell r="BM7">
            <v>10.670925047061825</v>
          </cell>
          <cell r="BN7">
            <v>10.759849422454007</v>
          </cell>
          <cell r="BO7">
            <v>10.84951483430779</v>
          </cell>
          <cell r="BP7">
            <v>10.939927457927022</v>
          </cell>
          <cell r="BQ7">
            <v>11.031093520076414</v>
          </cell>
          <cell r="BR7">
            <v>11.123019299410384</v>
          </cell>
          <cell r="BS7">
            <v>11.21571112690547</v>
          </cell>
          <cell r="BT7">
            <v>11.309175386296349</v>
          </cell>
          <cell r="BU7">
            <v>11.403418514515485</v>
          </cell>
        </row>
        <row r="8">
          <cell r="D8">
            <v>1.0441653732185641E-2</v>
          </cell>
          <cell r="E8">
            <v>3.0833333333333329E-3</v>
          </cell>
          <cell r="F8">
            <v>3.0833333333333329E-3</v>
          </cell>
          <cell r="G8">
            <v>3.0833333333333329E-3</v>
          </cell>
          <cell r="H8">
            <v>3.0833333333333329E-3</v>
          </cell>
          <cell r="I8">
            <v>3.0833333333333329E-3</v>
          </cell>
          <cell r="J8">
            <v>3.0833333333333329E-3</v>
          </cell>
          <cell r="K8">
            <v>3.0833333333333329E-3</v>
          </cell>
          <cell r="L8">
            <v>3.0833333333333329E-3</v>
          </cell>
          <cell r="M8">
            <v>3.0833333333333329E-3</v>
          </cell>
          <cell r="N8">
            <v>3.0833333333333329E-3</v>
          </cell>
          <cell r="O8">
            <v>3.0833333333333329E-3</v>
          </cell>
          <cell r="P8">
            <v>3.0833333333333329E-3</v>
          </cell>
          <cell r="Q8">
            <v>4.5833333333333334E-3</v>
          </cell>
          <cell r="R8">
            <v>4.5833333333333334E-3</v>
          </cell>
          <cell r="S8">
            <v>4.5833333333333334E-3</v>
          </cell>
          <cell r="T8">
            <v>4.5833333333333334E-3</v>
          </cell>
          <cell r="U8">
            <v>4.5833333333333334E-3</v>
          </cell>
          <cell r="V8">
            <v>4.5833333333333334E-3</v>
          </cell>
          <cell r="W8">
            <v>4.5833333333333334E-3</v>
          </cell>
          <cell r="X8">
            <v>4.5833333333333334E-3</v>
          </cell>
          <cell r="Y8">
            <v>4.5833333333333334E-3</v>
          </cell>
          <cell r="Z8">
            <v>4.5833333333333334E-3</v>
          </cell>
          <cell r="AA8">
            <v>4.5833333333333334E-3</v>
          </cell>
          <cell r="AB8">
            <v>4.5833333333333334E-3</v>
          </cell>
          <cell r="AC8">
            <v>8.3333333333333332E-3</v>
          </cell>
          <cell r="AD8">
            <v>8.3333333333333332E-3</v>
          </cell>
          <cell r="AE8">
            <v>8.3333333333333332E-3</v>
          </cell>
          <cell r="AF8">
            <v>8.3333333333333332E-3</v>
          </cell>
          <cell r="AG8">
            <v>8.3333333333333332E-3</v>
          </cell>
          <cell r="AH8">
            <v>8.3333333333333332E-3</v>
          </cell>
          <cell r="AI8">
            <v>8.3333333333333332E-3</v>
          </cell>
          <cell r="AJ8">
            <v>8.3333333333333332E-3</v>
          </cell>
          <cell r="AK8">
            <v>8.3333333333333332E-3</v>
          </cell>
          <cell r="AL8">
            <v>8.3333333333333332E-3</v>
          </cell>
          <cell r="AM8">
            <v>8.3333333333333332E-3</v>
          </cell>
          <cell r="AN8">
            <v>8.3333333333333332E-3</v>
          </cell>
          <cell r="AO8">
            <v>8.3333333333333332E-3</v>
          </cell>
          <cell r="AP8">
            <v>8.3333333333333332E-3</v>
          </cell>
          <cell r="AQ8">
            <v>8.3333333333333332E-3</v>
          </cell>
          <cell r="AR8">
            <v>8.3333333333333332E-3</v>
          </cell>
          <cell r="AS8">
            <v>8.3333333333333332E-3</v>
          </cell>
          <cell r="AT8">
            <v>8.3333333333333332E-3</v>
          </cell>
          <cell r="AU8">
            <v>8.3333333333333332E-3</v>
          </cell>
          <cell r="AV8">
            <v>8.3333333333333332E-3</v>
          </cell>
          <cell r="AW8">
            <v>8.3333333333333332E-3</v>
          </cell>
          <cell r="AX8">
            <v>8.3333333333333332E-3</v>
          </cell>
          <cell r="AY8">
            <v>8.3333333333333332E-3</v>
          </cell>
          <cell r="AZ8">
            <v>8.3333333333333332E-3</v>
          </cell>
          <cell r="BA8">
            <v>8.3333333333333332E-3</v>
          </cell>
          <cell r="BB8">
            <v>8.3333333333333332E-3</v>
          </cell>
          <cell r="BC8">
            <v>8.3333333333333332E-3</v>
          </cell>
          <cell r="BD8">
            <v>8.3333333333333332E-3</v>
          </cell>
          <cell r="BE8">
            <v>8.3333333333333332E-3</v>
          </cell>
          <cell r="BF8">
            <v>8.3333333333333332E-3</v>
          </cell>
          <cell r="BG8">
            <v>8.3333333333333332E-3</v>
          </cell>
          <cell r="BH8">
            <v>8.3333333333333332E-3</v>
          </cell>
          <cell r="BI8">
            <v>8.3333333333333332E-3</v>
          </cell>
          <cell r="BJ8">
            <v>8.3333333333333332E-3</v>
          </cell>
          <cell r="BK8">
            <v>8.3333333333333332E-3</v>
          </cell>
          <cell r="BL8">
            <v>8.3333333333333332E-3</v>
          </cell>
          <cell r="BM8">
            <v>8.3333333333333332E-3</v>
          </cell>
          <cell r="BN8">
            <v>8.3333333333333332E-3</v>
          </cell>
          <cell r="BO8">
            <v>8.3333333333333332E-3</v>
          </cell>
          <cell r="BP8">
            <v>8.3333333333333332E-3</v>
          </cell>
          <cell r="BQ8">
            <v>8.3333333333333332E-3</v>
          </cell>
          <cell r="BR8">
            <v>8.3333333333333332E-3</v>
          </cell>
          <cell r="BS8">
            <v>8.3333333333333332E-3</v>
          </cell>
          <cell r="BT8">
            <v>8.3333333333333332E-3</v>
          </cell>
          <cell r="BU8">
            <v>8.3333333333333332E-3</v>
          </cell>
        </row>
        <row r="9">
          <cell r="B9">
            <v>7.0650000000000004</v>
          </cell>
          <cell r="C9">
            <v>7.0869999999999997</v>
          </cell>
          <cell r="D9">
            <v>7.1609999999999996</v>
          </cell>
          <cell r="E9">
            <v>7.1830797499999992</v>
          </cell>
          <cell r="F9">
            <v>7.2052275792291658</v>
          </cell>
          <cell r="G9">
            <v>7.2274436975984555</v>
          </cell>
          <cell r="H9">
            <v>7.2497283156660508</v>
          </cell>
          <cell r="I9">
            <v>7.2720816446393544</v>
          </cell>
          <cell r="J9">
            <v>7.2945038963769919</v>
          </cell>
          <cell r="K9">
            <v>7.3169952833908214</v>
          </cell>
          <cell r="L9">
            <v>7.3395560188479427</v>
          </cell>
          <cell r="M9">
            <v>7.3621863165727239</v>
          </cell>
          <cell r="N9">
            <v>7.3848863910488234</v>
          </cell>
          <cell r="O9">
            <v>7.4076564574212238</v>
          </cell>
          <cell r="P9">
            <v>7.4304967314982724</v>
          </cell>
          <cell r="Q9">
            <v>7.4645531748509732</v>
          </cell>
          <cell r="R9">
            <v>7.4987657102357073</v>
          </cell>
          <cell r="S9">
            <v>7.5331350530742878</v>
          </cell>
          <cell r="T9">
            <v>7.5676619220675452</v>
          </cell>
          <cell r="U9">
            <v>7.6023470392103549</v>
          </cell>
          <cell r="V9">
            <v>7.6371911298067356</v>
          </cell>
          <cell r="W9">
            <v>7.6721949224850166</v>
          </cell>
          <cell r="X9">
            <v>7.7073591492130733</v>
          </cell>
          <cell r="Y9">
            <v>7.742684545313633</v>
          </cell>
          <cell r="Z9">
            <v>7.7781718494796541</v>
          </cell>
          <cell r="AA9">
            <v>7.8138218037897689</v>
          </cell>
          <cell r="AB9">
            <v>7.8496351537238054</v>
          </cell>
          <cell r="AC9">
            <v>7.9150487800048372</v>
          </cell>
          <cell r="AD9">
            <v>7.9810075198382107</v>
          </cell>
          <cell r="AE9">
            <v>8.047515915836863</v>
          </cell>
          <cell r="AF9">
            <v>8.1145785484688364</v>
          </cell>
          <cell r="AG9">
            <v>8.182200036372743</v>
          </cell>
          <cell r="AH9">
            <v>8.2503850366758495</v>
          </cell>
          <cell r="AI9">
            <v>8.3191382453148144</v>
          </cell>
          <cell r="AJ9">
            <v>8.3884643973591047</v>
          </cell>
          <cell r="AK9">
            <v>8.4583682673370966</v>
          </cell>
          <cell r="AL9">
            <v>8.5288546695649057</v>
          </cell>
          <cell r="AM9">
            <v>8.5999284584779474</v>
          </cell>
          <cell r="AN9">
            <v>8.6715945289652634</v>
          </cell>
          <cell r="AO9">
            <v>8.7438578167066403</v>
          </cell>
          <cell r="AP9">
            <v>8.8167232985125281</v>
          </cell>
          <cell r="AQ9">
            <v>8.8901959926667988</v>
          </cell>
          <cell r="AR9">
            <v>8.9642809592723562</v>
          </cell>
          <cell r="AS9">
            <v>9.0389833005996252</v>
          </cell>
          <cell r="AT9">
            <v>9.1143081614379557</v>
          </cell>
          <cell r="AU9">
            <v>9.190260729449939</v>
          </cell>
          <cell r="AV9">
            <v>9.2668462355286891</v>
          </cell>
          <cell r="AW9">
            <v>9.344069954158094</v>
          </cell>
          <cell r="AX9">
            <v>9.4219372037760785</v>
          </cell>
          <cell r="AY9">
            <v>9.5004533471408799</v>
          </cell>
          <cell r="AZ9">
            <v>9.5796237917003868</v>
          </cell>
          <cell r="BA9">
            <v>9.6594539899645575</v>
          </cell>
          <cell r="BB9">
            <v>9.7399494398809292</v>
          </cell>
          <cell r="BC9">
            <v>9.8211156852132699</v>
          </cell>
          <cell r="BD9">
            <v>9.9029583159233798</v>
          </cell>
          <cell r="BE9">
            <v>9.9854829685560755</v>
          </cell>
          <cell r="BF9">
            <v>10.068695326627376</v>
          </cell>
          <cell r="BG9">
            <v>10.152601121015937</v>
          </cell>
          <cell r="BH9">
            <v>10.237206130357738</v>
          </cell>
          <cell r="BI9">
            <v>10.322516181444051</v>
          </cell>
          <cell r="BJ9">
            <v>10.408537149622752</v>
          </cell>
          <cell r="BK9">
            <v>10.495274959202941</v>
          </cell>
          <cell r="BL9">
            <v>10.582735583862966</v>
          </cell>
          <cell r="BM9">
            <v>10.670925047061825</v>
          </cell>
          <cell r="BN9">
            <v>10.759849422454007</v>
          </cell>
          <cell r="BO9">
            <v>10.84951483430779</v>
          </cell>
          <cell r="BP9">
            <v>10.939927457927022</v>
          </cell>
          <cell r="BQ9">
            <v>11.031093520076414</v>
          </cell>
          <cell r="BR9">
            <v>11.123019299410384</v>
          </cell>
          <cell r="BS9">
            <v>11.21571112690547</v>
          </cell>
          <cell r="BT9">
            <v>11.309175386296349</v>
          </cell>
          <cell r="BU9">
            <v>11.403418514515485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6">
          <cell r="B6">
            <v>30.5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>
        <row r="20">
          <cell r="C20">
            <v>56155.5</v>
          </cell>
        </row>
      </sheetData>
      <sheetData sheetId="62"/>
      <sheetData sheetId="63">
        <row r="6">
          <cell r="B6">
            <v>41183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6">
          <cell r="B6">
            <v>30.5</v>
          </cell>
        </row>
      </sheetData>
      <sheetData sheetId="73"/>
      <sheetData sheetId="74"/>
      <sheetData sheetId="75"/>
      <sheetData sheetId="76"/>
      <sheetData sheetId="77"/>
      <sheetData sheetId="78">
        <row r="20">
          <cell r="C20">
            <v>56155.5</v>
          </cell>
        </row>
      </sheetData>
      <sheetData sheetId="79"/>
      <sheetData sheetId="80">
        <row r="6">
          <cell r="B6">
            <v>41183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6">
          <cell r="B6">
            <v>30.5</v>
          </cell>
        </row>
      </sheetData>
      <sheetData sheetId="90"/>
      <sheetData sheetId="91"/>
      <sheetData sheetId="92"/>
      <sheetData sheetId="93"/>
      <sheetData sheetId="94"/>
      <sheetData sheetId="95">
        <row r="20">
          <cell r="C20">
            <v>56155.5</v>
          </cell>
        </row>
      </sheetData>
      <sheetData sheetId="96"/>
      <sheetData sheetId="97">
        <row r="6">
          <cell r="B6">
            <v>41183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6">
          <cell r="B6">
            <v>30.5</v>
          </cell>
        </row>
      </sheetData>
      <sheetData sheetId="107"/>
      <sheetData sheetId="108"/>
      <sheetData sheetId="109"/>
      <sheetData sheetId="110"/>
      <sheetData sheetId="111"/>
      <sheetData sheetId="112">
        <row r="20">
          <cell r="C20">
            <v>56155.5</v>
          </cell>
        </row>
      </sheetData>
      <sheetData sheetId="113"/>
      <sheetData sheetId="114">
        <row r="6">
          <cell r="B6">
            <v>41183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6">
          <cell r="B6">
            <v>30.5</v>
          </cell>
        </row>
      </sheetData>
      <sheetData sheetId="1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я ПРОЕКТ"/>
      <sheetName val="6 пуск ДДУ на 110мест"/>
      <sheetName val="Спецификация_ПРОЕКТ"/>
      <sheetName val="6_пуск_ДДУ_на_110мест"/>
    </sheetNames>
    <sheetDataSet>
      <sheetData sheetId="0"/>
      <sheetData sheetId="1"/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стиль м (2)"/>
      <sheetName val="Свод форма"/>
      <sheetName val="Свод"/>
      <sheetName val="Перечень"/>
      <sheetName val="Бюджет с_ГУ"/>
      <sheetName val="Бюджет б_ГУ"/>
      <sheetName val="Данные по очереди"/>
      <sheetName val="Данные по проекту"/>
      <sheetName val="график"/>
      <sheetName val="ЦП"/>
      <sheetName val="ТЗ"/>
      <sheetName val="1А"/>
      <sheetName val="Лидер ПОС"/>
      <sheetName val="РС ПОС "/>
      <sheetName val="РС ПОС 1"/>
      <sheetName val="1В"/>
      <sheetName val="1С"/>
      <sheetName val="1.1С-не печат"/>
      <sheetName val="фунд под КБ"/>
      <sheetName val="КБ грунт "/>
      <sheetName val="КБ ПСК"/>
      <sheetName val="1D"/>
      <sheetName val="1E"/>
      <sheetName val="Котлов"/>
      <sheetName val="расч"/>
      <sheetName val="2A"/>
      <sheetName val="2B"/>
      <sheetName val="гидроизоляция "/>
      <sheetName val="2C"/>
      <sheetName val="2D"/>
      <sheetName val="3A"/>
      <sheetName val="1"/>
      <sheetName val="Монолит"/>
      <sheetName val="3B"/>
      <sheetName val="металл"/>
      <sheetName val="4"/>
      <sheetName val="Перегородки  "/>
      <sheetName val="5A"/>
      <sheetName val="перегородки"/>
      <sheetName val="5B"/>
      <sheetName val="6"/>
      <sheetName val="Комм пр вит атр"/>
      <sheetName val="Витр"/>
      <sheetName val="7"/>
      <sheetName val="8"/>
      <sheetName val="двери "/>
      <sheetName val="двер"/>
      <sheetName val="9"/>
      <sheetName val="КП"/>
      <sheetName val="козырьки ст"/>
      <sheetName val="Молниезащита"/>
      <sheetName val="10"/>
      <sheetName val="Эск КП"/>
      <sheetName val="Лифты КП"/>
      <sheetName val="Хар-ки лифтов"/>
      <sheetName val="Хар-ки эскалатора"/>
      <sheetName val="Хар-ки подъемника"/>
      <sheetName val="11"/>
      <sheetName val="Хладоснабжение"/>
      <sheetName val="СВОД (2)"/>
      <sheetName val="СВОД Ленинск"/>
      <sheetName val="монт хлад"/>
      <sheetName val="12"/>
      <sheetName val="Слаботочка"/>
      <sheetName val="АУП"/>
      <sheetName val="авт от вент хол"/>
      <sheetName val="13"/>
      <sheetName val="Подсветка фасада"/>
      <sheetName val="Электрика"/>
      <sheetName val="14"/>
      <sheetName val="К-2 на 13 мест "/>
      <sheetName val="Ц-1 на 12 мест "/>
      <sheetName val="расценки-от (2)"/>
      <sheetName val="Стены"/>
      <sheetName val="Полы стены"/>
      <sheetName val="Расчет отделка"/>
      <sheetName val="15"/>
      <sheetName val="посадки-лидер"/>
      <sheetName val="покрытие-лидер"/>
      <sheetName val="МАФы"/>
      <sheetName val="Благоустройство "/>
      <sheetName val="Расчет бл-во"/>
      <sheetName val="16"/>
      <sheetName val="Лист1"/>
      <sheetName val="17A"/>
      <sheetName val="дренаж "/>
      <sheetName val="ТС"/>
      <sheetName val="НВК"/>
      <sheetName val="Дренаж"/>
      <sheetName val="17B"/>
      <sheetName val="стиль_м_(2)"/>
      <sheetName val="Свод_форма"/>
      <sheetName val="Бюджет_с_ГУ"/>
      <sheetName val="Бюджет_б_ГУ"/>
      <sheetName val="Данные_по_очереди"/>
      <sheetName val="Данные_по_проекту"/>
      <sheetName val="Лидер_ПОС"/>
      <sheetName val="РС_ПОС_"/>
      <sheetName val="РС_ПОС_1"/>
      <sheetName val="1_1С-не_печат"/>
      <sheetName val="фунд_под_КБ"/>
      <sheetName val="КБ_грунт_"/>
      <sheetName val="КБ_ПСК"/>
      <sheetName val="гидроизоляция_"/>
      <sheetName val="Перегородки__"/>
      <sheetName val="Комм_пр_вит_атр"/>
      <sheetName val="двери_"/>
      <sheetName val="козырьки_ст"/>
      <sheetName val="Эск_КП"/>
      <sheetName val="Лифты_КП"/>
      <sheetName val="Хар-ки_лифтов"/>
      <sheetName val="Хар-ки_эскалатора"/>
      <sheetName val="Хар-ки_подъемника"/>
      <sheetName val="СВОД_(2)"/>
      <sheetName val="СВОД_Ленинск"/>
      <sheetName val="монт_хлад"/>
      <sheetName val="авт_от_вент_хол"/>
      <sheetName val="Подсветка_фасада"/>
      <sheetName val="К-2_на_13_мест_"/>
      <sheetName val="Ц-1_на_12_мест_"/>
      <sheetName val="расценки-от_(2)"/>
      <sheetName val="Полы_стены"/>
      <sheetName val="Расчет_отделка"/>
      <sheetName val="Благоустройство_"/>
      <sheetName val="Расчет_бл-во"/>
      <sheetName val="дренаж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">
          <cell r="C35">
            <v>0.01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35">
          <cell r="C35">
            <v>0.01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"/>
      <sheetName val="ЦП"/>
      <sheetName val="график"/>
      <sheetName val="Оглавление"/>
      <sheetName val="Лист8"/>
      <sheetName val="Свод форма (с общепр) (3)"/>
      <sheetName val="расчет стоимости (2)"/>
      <sheetName val="итого корпус 2"/>
      <sheetName val="Секция 1 и 2"/>
      <sheetName val="Секция 3 и 4"/>
      <sheetName val="Секция 5 и 6"/>
      <sheetName val="ЛС 1Секц"/>
      <sheetName val="Лист3"/>
      <sheetName val="Свод форма (с общепр) (2)"/>
      <sheetName val="Свод форма (с общепр)"/>
      <sheetName val="Расценки"/>
      <sheetName val="Свод объем"/>
      <sheetName val="Свод форма (без общепр)"/>
      <sheetName val="Данные по очереди"/>
      <sheetName val="ГУ"/>
      <sheetName val="Лист1"/>
      <sheetName val="Данные по проекту"/>
      <sheetName val="Бюджет с_ГУ"/>
      <sheetName val="Бюджет б_ГУ"/>
      <sheetName val="нагрузки соц"/>
      <sheetName val="ТС внеплощ"/>
      <sheetName val="Петроэкология"/>
      <sheetName val="ПЭДС1"/>
      <sheetName val="ремонт охраны"/>
      <sheetName val="УНР18"/>
      <sheetName val="УНР ДС1"/>
      <sheetName val="УНР18 ДС2"/>
      <sheetName val="Терминатор 1.1"/>
      <sheetName val="терминатор ДС1"/>
      <sheetName val="терминатор ДС2.2"/>
      <sheetName val="терминатор ДС3"/>
      <sheetName val="Терминатор ДС2.1"/>
      <sheetName val="Терминатор 1.2"/>
      <sheetName val="закл"/>
      <sheetName val="благ-во"/>
      <sheetName val="площади"/>
      <sheetName val="17С (2)"/>
      <sheetName val="ПЭДС1 к котл"/>
      <sheetName val="1А"/>
      <sheetName val="ПОС 1 оч"/>
      <sheetName val="ПОС 2 оч (2)"/>
      <sheetName val="РСГ подг к2"/>
      <sheetName val="вр эл"/>
      <sheetName val="расчет"/>
      <sheetName val="1В"/>
      <sheetName val="1С"/>
      <sheetName val="Расчет стоимости"/>
      <sheetName val="1D"/>
      <sheetName val="1E"/>
      <sheetName val="Шпунт монт"/>
      <sheetName val="шпунт"/>
      <sheetName val="2A1"/>
      <sheetName val="котлован п2"/>
      <sheetName val="котлован к2 ДС2"/>
      <sheetName val="Водоотлив"/>
      <sheetName val="Вывоз грунта"/>
      <sheetName val="котлован ДС2"/>
      <sheetName val="ДС 3 Петроэк"/>
      <sheetName val="2A"/>
      <sheetName val="сваи РСГ+ДС1 к2"/>
      <sheetName val="Геоизол"/>
      <sheetName val="Геоизол ДС3-2"/>
      <sheetName val="КОРПУС 2 (финал)"/>
      <sheetName val="ПСТ к2"/>
      <sheetName val="ПСТ ДС1"/>
      <sheetName val="ДС 2 ПСТ"/>
      <sheetName val="Статика к2"/>
      <sheetName val="Статика Д.С №2"/>
      <sheetName val="строй трест 28пробн сваи"/>
      <sheetName val="НСК-мех ДС1 сваи ас2"/>
      <sheetName val="лид бур"/>
      <sheetName val="НСК-мех ДС 2 проб"/>
      <sheetName val="2B"/>
      <sheetName val="Сводная  на все секции"/>
      <sheetName val="отделка_Дом2 (2)"/>
      <sheetName val="перегородки"/>
      <sheetName val="ТЗ 1оч дс1"/>
      <sheetName val="ТЗ "/>
      <sheetName val="мат КСПН"/>
      <sheetName val="ТЗ_2 оч."/>
      <sheetName val="ТЗ_2 оч. пск"/>
      <sheetName val="ТЗ_2 оч. ПСК+КСПН1оч"/>
      <sheetName val="ги к2"/>
      <sheetName val="Компенсация (20.02.15) (2)"/>
      <sheetName val="2C"/>
      <sheetName val="2D"/>
      <sheetName val="3A"/>
      <sheetName val="мусоропровод"/>
      <sheetName val="ЛМ"/>
      <sheetName val="3B"/>
      <sheetName val="5A"/>
      <sheetName val="5B"/>
      <sheetName val="ML  r2"/>
      <sheetName val="4"/>
      <sheetName val="покраска, акуст.шов"/>
      <sheetName val="Материалыфас"/>
      <sheetName val="фасад смета"/>
      <sheetName val="Фасад корпуса "/>
      <sheetName val="Фасад паркинга "/>
      <sheetName val="Лист2"/>
      <sheetName val="Лист5"/>
      <sheetName val="6"/>
      <sheetName val="витражи"/>
      <sheetName val="Витражи "/>
      <sheetName val="куд8"/>
      <sheetName val="7"/>
      <sheetName val="окна м3"/>
      <sheetName val="окна по к7"/>
      <sheetName val="окна по к8"/>
      <sheetName val="окна "/>
      <sheetName val="Окна двери ПВХ "/>
      <sheetName val="Окна паркинга "/>
      <sheetName val="8"/>
      <sheetName val="двери_02.12.14"/>
      <sheetName val="ворота"/>
      <sheetName val="металлические двери "/>
      <sheetName val="Корпус 3"/>
      <sheetName val="мет к2"/>
      <sheetName val="кварт"/>
      <sheetName val="МДФ межкомнатные "/>
      <sheetName val="Кв дв2к"/>
      <sheetName val="9"/>
      <sheetName val="кровля"/>
      <sheetName val="кровля виту"/>
      <sheetName val="кровля Корп2"/>
      <sheetName val="кровля паркинга"/>
      <sheetName val=" Козырьки"/>
      <sheetName val="кровля Эн 1"/>
      <sheetName val="10"/>
      <sheetName val="КП ЛМС к2"/>
      <sheetName val="КП ЛМС к2(2)"/>
      <sheetName val="БК"/>
      <sheetName val="лифт_корп.2"/>
      <sheetName val="11"/>
      <sheetName val="сантехника"/>
      <sheetName val="стат"/>
      <sheetName val="итп"/>
      <sheetName val="12"/>
      <sheetName val="стат СС 7-8"/>
      <sheetName val="13"/>
      <sheetName val="ясень-электро (2)"/>
      <sheetName val="ясень-электро"/>
      <sheetName val="эо 1"/>
      <sheetName val="эо 1оч"/>
      <sheetName val="14"/>
      <sheetName val="прогрев зимнее время"/>
      <sheetName val="прогрев"/>
      <sheetName val="материалы МОП_ЗИМАк1"/>
      <sheetName val="материалы МОП_ОСЕНЬк2,3"/>
      <sheetName val="отделка_паркинг (2)"/>
      <sheetName val="РС_автост2"/>
      <sheetName val="отделка_Дом2"/>
      <sheetName val="РС Дом2"/>
      <sheetName val="расценки1"/>
      <sheetName val="15"/>
      <sheetName val="благоутройство"/>
      <sheetName val="благоутройство (2)"/>
      <sheetName val="ограждения"/>
      <sheetName val="посадки"/>
      <sheetName val="МАФы"/>
      <sheetName val="16"/>
      <sheetName val="Нагрузки"/>
      <sheetName val="17A"/>
      <sheetName val="НЭ"/>
      <sheetName val="дренаж к2"/>
      <sheetName val="дренаж1"/>
      <sheetName val="дренаж"/>
      <sheetName val="17B"/>
      <sheetName val="17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>
        <row r="11">
          <cell r="F11">
            <v>6.78</v>
          </cell>
        </row>
      </sheetData>
      <sheetData sheetId="101"/>
      <sheetData sheetId="102">
        <row r="18">
          <cell r="F18">
            <v>79.495000000000005</v>
          </cell>
        </row>
      </sheetData>
      <sheetData sheetId="103">
        <row r="18">
          <cell r="F18">
            <v>80.36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-договора"/>
      <sheetName val="спр"/>
      <sheetName val="спр-работы-1ур"/>
      <sheetName val="спр-работы-2ур"/>
      <sheetName val="спр-работы-3ур"/>
      <sheetName val="спр-работы-4ур"/>
      <sheetName val="спр-ед.изм"/>
      <sheetName val="дерево"/>
      <sheetName val="спр-объекты"/>
      <sheetName val="спр-ТЭП"/>
      <sheetName val="спр-ТЭП-проект"/>
      <sheetName val="спр-ТЭП-очередь"/>
      <sheetName val="дерево_объектов"/>
      <sheetName val="Лист1"/>
      <sheetName val="Лист2"/>
      <sheetName val="Лист3"/>
      <sheetName val="9-ый Корпус"/>
      <sheetName val="10-ый Корпус"/>
      <sheetName val="11-ый Корпус"/>
      <sheetName val="АСТ-12"/>
      <sheetName val="объемы к11"/>
      <sheetName val="Буронабивные сваи. Корпус 8"/>
      <sheetName val="Буронабивные сваи. Корпус 7"/>
      <sheetName val="спр_работы_4у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>
            <v>2</v>
          </cell>
        </row>
        <row r="3">
          <cell r="A3" t="str">
            <v>PR, реклама</v>
          </cell>
          <cell r="B3" t="str">
            <v>1.1.3.03.01</v>
          </cell>
          <cell r="C3" t="str">
            <v>руб.</v>
          </cell>
          <cell r="D3" t="str">
            <v>PR, реклама</v>
          </cell>
          <cell r="E3" t="str">
            <v>1.1.3.03.00</v>
          </cell>
          <cell r="F3" t="str">
            <v>Продаваемая площадь зданий проекта</v>
          </cell>
          <cell r="G3" t="str">
            <v>Продаваемая площадь зданий очереди</v>
          </cell>
        </row>
        <row r="4">
          <cell r="A4" t="str">
            <v>Автоматизация противопожарной защиты (АПТ, АППЗ)</v>
          </cell>
          <cell r="B4" t="str">
            <v>1.4.3.03.09</v>
          </cell>
          <cell r="C4" t="str">
            <v>руб.</v>
          </cell>
          <cell r="D4" t="str">
            <v>Внутренние слаботочные сети</v>
          </cell>
          <cell r="E4" t="str">
            <v>1.4.3.03.00</v>
          </cell>
          <cell r="F4" t="str">
            <v>Продаваемая площадь зданий проекта</v>
          </cell>
          <cell r="G4" t="str">
            <v>Продаваемая площадь зданий очереди</v>
          </cell>
        </row>
        <row r="5">
          <cell r="A5" t="str">
            <v>Авторский надзор</v>
          </cell>
          <cell r="B5" t="str">
            <v>1.2.7.01.01</v>
          </cell>
          <cell r="C5" t="str">
            <v>месяц</v>
          </cell>
          <cell r="D5" t="str">
            <v>Авторский надзор</v>
          </cell>
          <cell r="E5" t="str">
            <v>1.2.7.01.00</v>
          </cell>
          <cell r="F5" t="str">
            <v>Продаваемая площадь зданий проекта</v>
          </cell>
          <cell r="G5" t="str">
            <v>Продаваемая площадь зданий очереди</v>
          </cell>
        </row>
        <row r="6">
          <cell r="A6" t="str">
            <v>Агентское вознаграждение</v>
          </cell>
          <cell r="B6" t="str">
            <v>1.1.3.02.01</v>
          </cell>
          <cell r="C6" t="str">
            <v>руб.</v>
          </cell>
          <cell r="D6" t="str">
            <v>Агентское вознаграждение</v>
          </cell>
          <cell r="E6" t="str">
            <v>1.1.3.02.00</v>
          </cell>
          <cell r="F6" t="str">
            <v>Продаваемая площадь зданий проекта</v>
          </cell>
          <cell r="G6" t="str">
            <v>Продаваемая площадь зданий очереди</v>
          </cell>
        </row>
        <row r="7">
          <cell r="A7" t="str">
            <v>Аренда ГПП</v>
          </cell>
          <cell r="B7" t="str">
            <v>1.4.2.02.03</v>
          </cell>
          <cell r="C7" t="str">
            <v>маш*час</v>
          </cell>
          <cell r="D7" t="str">
            <v>Организация работы ГПП</v>
          </cell>
          <cell r="E7" t="str">
            <v>1.4.2.02.00</v>
          </cell>
          <cell r="F7" t="str">
            <v>Продаваемая площадь зданий проекта</v>
          </cell>
          <cell r="G7" t="str">
            <v>Продаваемая площадь зданий очереди</v>
          </cell>
        </row>
        <row r="8">
          <cell r="A8" t="str">
            <v>Аренда ДЭС</v>
          </cell>
          <cell r="B8" t="str">
            <v>1.3.3.01.01</v>
          </cell>
          <cell r="C8" t="str">
            <v>маш*час</v>
          </cell>
          <cell r="D8" t="str">
            <v>Временное электроснабжение от ДЭС</v>
          </cell>
          <cell r="E8" t="str">
            <v>1.3.3.01.00</v>
          </cell>
          <cell r="F8" t="str">
            <v>Продаваемая площадь зданий проекта</v>
          </cell>
          <cell r="G8" t="str">
            <v>Продаваемая площадь зданий очереди</v>
          </cell>
        </row>
        <row r="9">
          <cell r="A9" t="str">
            <v>Аренда и содержание мобильных туалетных кабин</v>
          </cell>
          <cell r="B9" t="str">
            <v>1.3.3.02.01</v>
          </cell>
          <cell r="C9" t="str">
            <v>шт*мес</v>
          </cell>
          <cell r="D9" t="str">
            <v>Временная канализация</v>
          </cell>
          <cell r="E9" t="str">
            <v>1.3.3.02.00</v>
          </cell>
          <cell r="F9" t="str">
            <v>Продаваемая площадь зданий проекта</v>
          </cell>
          <cell r="G9" t="str">
            <v>Продаваемая площадь зданий очереди</v>
          </cell>
        </row>
        <row r="10">
          <cell r="A10" t="str">
            <v>Аренда и текущее содержание офиса продаж</v>
          </cell>
          <cell r="B10" t="str">
            <v>1.1.3.05.01</v>
          </cell>
          <cell r="C10" t="str">
            <v>руб.</v>
          </cell>
          <cell r="D10" t="str">
            <v>Аренда и текущее содержание офиса продаж</v>
          </cell>
          <cell r="E10" t="str">
            <v>1.1.3.05.00</v>
          </cell>
          <cell r="F10" t="str">
            <v>Продаваемая площадь зданий проекта</v>
          </cell>
          <cell r="G10" t="str">
            <v>Продаваемая площадь зданий очереди</v>
          </cell>
        </row>
        <row r="11">
          <cell r="A11" t="str">
            <v>Аренда лесов</v>
          </cell>
          <cell r="B11" t="str">
            <v>1.4.2.13.02</v>
          </cell>
          <cell r="C11" t="str">
            <v>м2*мес</v>
          </cell>
          <cell r="D11" t="str">
            <v>Прочие работы надземной части здания</v>
          </cell>
          <cell r="E11" t="str">
            <v>1.4.2.13.00</v>
          </cell>
          <cell r="F11" t="str">
            <v>Продаваемая площадь зданий проекта</v>
          </cell>
          <cell r="G11" t="str">
            <v>Продаваемая площадь зданий очереди</v>
          </cell>
        </row>
        <row r="12">
          <cell r="A12" t="str">
            <v>Аренда тепловых пушек, в т.ч топливо</v>
          </cell>
          <cell r="B12" t="str">
            <v>1.4.2.13.04</v>
          </cell>
          <cell r="C12" t="str">
            <v>шт*мес</v>
          </cell>
          <cell r="D12" t="str">
            <v>Прочие работы надземной части здания</v>
          </cell>
          <cell r="E12" t="str">
            <v>1.4.2.13.00</v>
          </cell>
          <cell r="F12" t="str">
            <v>Продаваемая площадь зданий проекта</v>
          </cell>
          <cell r="G12" t="str">
            <v>Продаваемая площадь зданий очереди</v>
          </cell>
        </row>
        <row r="13">
          <cell r="A13" t="str">
            <v>Арендная плата за  участок за период проектирования и строительства</v>
          </cell>
          <cell r="B13" t="str">
            <v>1.1.1.02.02</v>
          </cell>
          <cell r="C13" t="str">
            <v>руб.</v>
          </cell>
          <cell r="D13" t="str">
            <v>Расходы по земле</v>
          </cell>
          <cell r="E13" t="str">
            <v>1.1.1.02.00</v>
          </cell>
          <cell r="F13" t="str">
            <v>Площадь участка проекта</v>
          </cell>
          <cell r="G13" t="str">
            <v>Продаваемая площадь зданий очереди</v>
          </cell>
        </row>
        <row r="14">
          <cell r="A14" t="str">
            <v>Бытовой городок строителей</v>
          </cell>
          <cell r="B14" t="str">
            <v>1.3.2.02.01</v>
          </cell>
          <cell r="C14" t="str">
            <v>комплект</v>
          </cell>
          <cell r="D14" t="str">
            <v xml:space="preserve">Временные здания и сооружения </v>
          </cell>
          <cell r="E14" t="str">
            <v>1.3.2.02.00</v>
          </cell>
          <cell r="F14" t="str">
            <v>Продаваемая площадь зданий проекта</v>
          </cell>
          <cell r="G14" t="str">
            <v>Продаваемая площадь зданий очереди</v>
          </cell>
        </row>
        <row r="15">
          <cell r="A15" t="str">
            <v>Вертикальная планировка</v>
          </cell>
          <cell r="B15" t="str">
            <v>1.5.4.01.02</v>
          </cell>
          <cell r="C15" t="str">
            <v>м3</v>
          </cell>
          <cell r="D15" t="str">
            <v>Твердые покрытия</v>
          </cell>
          <cell r="E15" t="str">
            <v>1.5.4.01.00</v>
          </cell>
          <cell r="F15" t="str">
            <v>Площадь благоустройства проекта</v>
          </cell>
          <cell r="G15" t="str">
            <v>Продаваемая площадь зданий очереди</v>
          </cell>
        </row>
        <row r="16">
          <cell r="A16" t="str">
            <v>Видеонаблюдение и домофон</v>
          </cell>
          <cell r="B16" t="str">
            <v>1.4.3.03.08</v>
          </cell>
          <cell r="C16" t="str">
            <v>комплект</v>
          </cell>
          <cell r="D16" t="str">
            <v>Внутренние слаботочные сети</v>
          </cell>
          <cell r="E16" t="str">
            <v>1.4.3.03.00</v>
          </cell>
          <cell r="F16" t="str">
            <v>Продаваемая площадь зданий проекта</v>
          </cell>
          <cell r="G16" t="str">
            <v>Продаваемая площадь зданий очереди</v>
          </cell>
        </row>
        <row r="17">
          <cell r="A17" t="str">
            <v>Внутренние  электромонтажные работы: кабельные и трубные разводки, электроустановочная арматура, светильники, оборудование ЩО, ЩК, ЩЭ, ГРЩ</v>
          </cell>
          <cell r="B17" t="str">
            <v>1.4.3.04.03</v>
          </cell>
          <cell r="C17" t="str">
            <v>руб.</v>
          </cell>
          <cell r="D17" t="str">
            <v>Внутренние электромонтажные работы</v>
          </cell>
          <cell r="E17" t="str">
            <v>1.4.3.04.00</v>
          </cell>
          <cell r="F17" t="str">
            <v>Продаваемая площадь зданий проекта</v>
          </cell>
          <cell r="G17" t="str">
            <v>Продаваемая площадь зданий очереди</v>
          </cell>
        </row>
        <row r="18">
          <cell r="A18" t="str">
            <v xml:space="preserve">Внутренние системы газоснабжения:  трубные разводки, запорная арматура, </v>
          </cell>
          <cell r="B18" t="str">
            <v>1.4.3.05.01</v>
          </cell>
          <cell r="C18" t="str">
            <v>руб.</v>
          </cell>
          <cell r="D18" t="str">
            <v>Внутренние сети газоснабжения</v>
          </cell>
          <cell r="E18" t="str">
            <v>1.4.3.05.00</v>
          </cell>
          <cell r="F18" t="str">
            <v>Продаваемая площадь зданий проекта</v>
          </cell>
          <cell r="G18" t="str">
            <v>Продаваемая площадь зданий очереди</v>
          </cell>
        </row>
        <row r="19">
          <cell r="A19" t="str">
            <v>Водоотлив</v>
          </cell>
          <cell r="B19" t="str">
            <v>1.4.1.01.05</v>
          </cell>
          <cell r="C19" t="str">
            <v>маш*час</v>
          </cell>
          <cell r="D19" t="str">
            <v>Земляные работы</v>
          </cell>
          <cell r="E19" t="str">
            <v>1.4.1.01.00</v>
          </cell>
          <cell r="F19" t="str">
            <v>Продаваемая площадь зданий проекта</v>
          </cell>
          <cell r="G19" t="str">
            <v>Продаваемая площадь зданий очереди</v>
          </cell>
        </row>
        <row r="20">
          <cell r="A20" t="str">
            <v>Вывоз грунта и стр. мусора</v>
          </cell>
          <cell r="B20" t="str">
            <v>1.3.1.03.03</v>
          </cell>
          <cell r="C20" t="str">
            <v>м3</v>
          </cell>
          <cell r="D20" t="str">
            <v>Ликвидация свалок, вертикальная планировка</v>
          </cell>
          <cell r="E20" t="str">
            <v>1.3.1.03.00</v>
          </cell>
          <cell r="F20" t="str">
            <v>Площадь участка проекта</v>
          </cell>
          <cell r="G20" t="str">
            <v>Продаваемая площадь зданий очереди</v>
          </cell>
        </row>
        <row r="21">
          <cell r="A21" t="str">
            <v>Вывоз демонтированных конструкций и др. строительного мусора</v>
          </cell>
          <cell r="B21" t="str">
            <v>1.3.1.02.06</v>
          </cell>
          <cell r="C21" t="str">
            <v>м3</v>
          </cell>
          <cell r="D21" t="str">
            <v>Демонтаж зданий и сооружений</v>
          </cell>
          <cell r="E21" t="str">
            <v>1.3.1.02.00</v>
          </cell>
          <cell r="F21" t="str">
            <v>Площадь участка проекта</v>
          </cell>
          <cell r="G21" t="str">
            <v>Продаваемая площадь зданий очереди</v>
          </cell>
        </row>
        <row r="22">
          <cell r="A22" t="str">
            <v>Вывоз мусора и ТБО</v>
          </cell>
          <cell r="B22" t="str">
            <v>1.3.3.05.02</v>
          </cell>
          <cell r="C22" t="str">
            <v>м3</v>
          </cell>
          <cell r="D22" t="str">
            <v>Уборка прилегающей территории, вывоз мусора и ТБО</v>
          </cell>
          <cell r="E22" t="str">
            <v>1.3.3.05.00</v>
          </cell>
          <cell r="F22" t="str">
            <v>Продаваемая площадь зданий проекта</v>
          </cell>
          <cell r="G22" t="str">
            <v>Продаваемая площадь зданий очереди</v>
          </cell>
        </row>
        <row r="23">
          <cell r="A23" t="str">
            <v>Вынос в натуру осей зданий и установка геодезических знаков</v>
          </cell>
          <cell r="B23" t="str">
            <v>1.3.3.06.02</v>
          </cell>
          <cell r="C23" t="str">
            <v>м2 застройки</v>
          </cell>
          <cell r="D23" t="str">
            <v>Геодезическое сопровождение строительства</v>
          </cell>
          <cell r="E23" t="str">
            <v>1.3.3.06.00</v>
          </cell>
          <cell r="F23" t="str">
            <v>Площадь застройки проекта</v>
          </cell>
          <cell r="G23" t="str">
            <v>Площадь застройки очереди</v>
          </cell>
        </row>
        <row r="24">
          <cell r="A24" t="str">
            <v>Вынос сетей водопровода</v>
          </cell>
          <cell r="B24" t="str">
            <v>1.3.1.04.03</v>
          </cell>
          <cell r="C24" t="str">
            <v>пог.м трассы</v>
          </cell>
          <cell r="D24" t="str">
            <v>Вынос сетей из пятна застройки</v>
          </cell>
          <cell r="E24" t="str">
            <v>1.3.1.04.00</v>
          </cell>
          <cell r="F24" t="str">
            <v>Площадь участка проекта</v>
          </cell>
          <cell r="G24" t="str">
            <v>Продаваемая площадь зданий очереди</v>
          </cell>
        </row>
        <row r="25">
          <cell r="A25" t="str">
            <v>Вынос сетей канализации</v>
          </cell>
          <cell r="B25" t="str">
            <v>1.3.1.04.02</v>
          </cell>
          <cell r="C25" t="str">
            <v>пог.м трассы</v>
          </cell>
          <cell r="D25" t="str">
            <v>Вынос сетей из пятна застройки</v>
          </cell>
          <cell r="E25" t="str">
            <v>1.3.1.04.00</v>
          </cell>
          <cell r="F25" t="str">
            <v>Площадь участка проекта</v>
          </cell>
          <cell r="G25" t="str">
            <v>Продаваемая площадь зданий очереди</v>
          </cell>
        </row>
        <row r="26">
          <cell r="A26" t="str">
            <v>Вынос сетей наружного освещения</v>
          </cell>
          <cell r="B26" t="str">
            <v>1.3.1.04.06</v>
          </cell>
          <cell r="C26" t="str">
            <v>пог.м трассы</v>
          </cell>
          <cell r="D26" t="str">
            <v>Вынос сетей из пятна застройки</v>
          </cell>
          <cell r="E26" t="str">
            <v>1.3.1.04.00</v>
          </cell>
          <cell r="F26" t="str">
            <v>Площадь участка проекта</v>
          </cell>
          <cell r="G26" t="str">
            <v>Продаваемая площадь зданий очереди</v>
          </cell>
        </row>
        <row r="27">
          <cell r="A27" t="str">
            <v>Вынос сетей телефонизации</v>
          </cell>
          <cell r="B27" t="str">
            <v>1.3.1.04.05</v>
          </cell>
          <cell r="C27" t="str">
            <v>пог.м трассы</v>
          </cell>
          <cell r="D27" t="str">
            <v>Вынос сетей из пятна застройки</v>
          </cell>
          <cell r="E27" t="str">
            <v>1.3.1.04.00</v>
          </cell>
          <cell r="F27" t="str">
            <v>Площадь участка проекта</v>
          </cell>
          <cell r="G27" t="str">
            <v>Продаваемая площадь зданий очереди</v>
          </cell>
        </row>
        <row r="28">
          <cell r="A28" t="str">
            <v>Вынос сетей теплоснабжения</v>
          </cell>
          <cell r="B28" t="str">
            <v>1.3.1.04.01</v>
          </cell>
          <cell r="C28" t="str">
            <v>пог.м трассы</v>
          </cell>
          <cell r="D28" t="str">
            <v>Вынос сетей из пятна застройки</v>
          </cell>
          <cell r="E28" t="str">
            <v>1.3.1.04.00</v>
          </cell>
          <cell r="F28" t="str">
            <v>Площадь участка проекта</v>
          </cell>
          <cell r="G28" t="str">
            <v>Продаваемая площадь зданий очереди</v>
          </cell>
        </row>
        <row r="29">
          <cell r="A29" t="str">
            <v>Вынос сетей электроснабжения</v>
          </cell>
          <cell r="B29" t="str">
            <v>1.3.1.04.04</v>
          </cell>
          <cell r="C29" t="str">
            <v>пог.м трассы</v>
          </cell>
          <cell r="D29" t="str">
            <v>Вынос сетей из пятна застройки</v>
          </cell>
          <cell r="E29" t="str">
            <v>1.3.1.04.00</v>
          </cell>
          <cell r="F29" t="str">
            <v>Площадь участка проекта</v>
          </cell>
          <cell r="G29" t="str">
            <v>Продаваемая площадь зданий очереди</v>
          </cell>
        </row>
        <row r="30">
          <cell r="A30" t="str">
            <v>Вырубка зеленых насаждений, их пересадка, корчевка пней, в т.ч. вывоз</v>
          </cell>
          <cell r="B30" t="str">
            <v>1.3.1.01.01</v>
          </cell>
          <cell r="C30" t="str">
            <v>комплект</v>
          </cell>
          <cell r="D30" t="str">
            <v>Снос зеленых насаждений</v>
          </cell>
          <cell r="E30" t="str">
            <v>1.3.1.01.00</v>
          </cell>
          <cell r="F30" t="str">
            <v>Площадь участка проекта</v>
          </cell>
          <cell r="G30" t="str">
            <v>Продаваемая площадь зданий очереди</v>
          </cell>
        </row>
        <row r="31">
          <cell r="A31" t="str">
            <v>Газобетон 100мм</v>
          </cell>
          <cell r="B31" t="str">
            <v>1.4.2.07.02</v>
          </cell>
          <cell r="C31" t="str">
            <v>м2</v>
          </cell>
          <cell r="D31" t="str">
            <v>Устройство внутренних стен и перегородок</v>
          </cell>
          <cell r="E31" t="str">
            <v>1.4.2.07.00</v>
          </cell>
          <cell r="F31" t="str">
            <v>Продаваемая площадь зданий проекта</v>
          </cell>
          <cell r="G31" t="str">
            <v>Продаваемая площадь зданий очереди</v>
          </cell>
        </row>
        <row r="32">
          <cell r="A32" t="str">
            <v>Газовая котельная</v>
          </cell>
          <cell r="B32" t="str">
            <v>1.5.2.05.02</v>
          </cell>
          <cell r="C32" t="str">
            <v>комплект</v>
          </cell>
          <cell r="D32" t="str">
            <v>Наружные сети газоснабжения</v>
          </cell>
          <cell r="E32" t="str">
            <v>1.5.2.05.00</v>
          </cell>
          <cell r="F32" t="str">
            <v>Лимиты по газоснабжению проекта</v>
          </cell>
          <cell r="G32" t="str">
            <v>Лимиты по газоснабжению очереди</v>
          </cell>
        </row>
        <row r="33">
          <cell r="A33" t="str">
            <v>Газовая котельная внеплощадочная</v>
          </cell>
          <cell r="B33" t="str">
            <v>1.5.3.05.02</v>
          </cell>
          <cell r="C33" t="str">
            <v>комплект</v>
          </cell>
          <cell r="D33" t="str">
            <v>Наружные внеплощадочные сети газоснабжения</v>
          </cell>
          <cell r="E33" t="str">
            <v>1.5.3.05.00</v>
          </cell>
          <cell r="F33" t="str">
            <v>Лимиты по газоснабжению проекта</v>
          </cell>
          <cell r="G33" t="str">
            <v>Лимиты по газоснабжению очереди</v>
          </cell>
        </row>
        <row r="34">
          <cell r="A34" t="str">
            <v>Генплан</v>
          </cell>
          <cell r="B34" t="str">
            <v>1.2.3.01.01</v>
          </cell>
          <cell r="C34" t="str">
            <v>руб.</v>
          </cell>
          <cell r="D34" t="str">
            <v>Разработка проекта здания стадии "П"</v>
          </cell>
          <cell r="E34" t="str">
            <v>1.2.3.01.00</v>
          </cell>
          <cell r="F34" t="str">
            <v>Продаваемая площадь зданий проекта</v>
          </cell>
          <cell r="G34" t="str">
            <v>Продаваемая площадь зданий очереди</v>
          </cell>
        </row>
        <row r="35">
          <cell r="A35" t="str">
            <v>Геодезическое наблюдение за осадкой зданий</v>
          </cell>
          <cell r="B35" t="str">
            <v>1.3.3.06.05</v>
          </cell>
          <cell r="C35" t="str">
            <v>комплект</v>
          </cell>
          <cell r="D35" t="str">
            <v>Геодезическое сопровождение строительства</v>
          </cell>
          <cell r="E35" t="str">
            <v>1.3.3.06.00</v>
          </cell>
          <cell r="F35" t="str">
            <v>Продаваемая площадь зданий проекта</v>
          </cell>
          <cell r="G35" t="str">
            <v>Продаваемая площадь зданий очереди</v>
          </cell>
        </row>
        <row r="36">
          <cell r="A36" t="str">
            <v>Гидроизоряция конструкций цокольного этажа: горизонтальная и вертикальная</v>
          </cell>
          <cell r="B36" t="str">
            <v>1.4.1.04.07</v>
          </cell>
          <cell r="C36" t="str">
            <v>м2</v>
          </cell>
          <cell r="D36" t="str">
            <v>Конструкции цокольного этажа, в т.ч приямки, крыльца, пандусы и съезды</v>
          </cell>
          <cell r="E36" t="str">
            <v>1.4.1.04.00</v>
          </cell>
          <cell r="F36" t="str">
            <v>Продаваемая площадь зданий проекта</v>
          </cell>
          <cell r="G36" t="str">
            <v>Продаваемая площадь зданий очереди</v>
          </cell>
        </row>
        <row r="37">
          <cell r="A37" t="str">
            <v>Гидроизоряция фундаментов: горизонтальная и вертикальная</v>
          </cell>
          <cell r="B37" t="str">
            <v>1.4.1.03.06</v>
          </cell>
          <cell r="C37" t="str">
            <v>м2</v>
          </cell>
          <cell r="D37" t="str">
            <v>Фундаменты</v>
          </cell>
          <cell r="E37" t="str">
            <v>1.4.1.03.00</v>
          </cell>
          <cell r="F37" t="str">
            <v>Продаваемая площадь зданий проекта</v>
          </cell>
          <cell r="G37" t="str">
            <v>Продаваемая площадь зданий очереди</v>
          </cell>
        </row>
        <row r="38">
          <cell r="A38" t="str">
            <v xml:space="preserve">Декоративные элементы фасада </v>
          </cell>
          <cell r="B38" t="str">
            <v>1.4.2.09.03</v>
          </cell>
          <cell r="C38" t="str">
            <v>комплект</v>
          </cell>
          <cell r="D38" t="str">
            <v>Витражи, остекление балконов и лоджий</v>
          </cell>
          <cell r="E38" t="str">
            <v>1.4.2.09.00</v>
          </cell>
          <cell r="F38" t="str">
            <v>Продаваемая площадь зданий проекта</v>
          </cell>
          <cell r="G38" t="str">
            <v>Продаваемая площадь зданий очереди</v>
          </cell>
        </row>
        <row r="39">
          <cell r="A39" t="str">
            <v>Демонтаж ворот с калиткой</v>
          </cell>
          <cell r="B39" t="str">
            <v>1.3.2.01.10</v>
          </cell>
          <cell r="C39" t="str">
            <v>комплект</v>
          </cell>
          <cell r="D39" t="str">
            <v>Временные ограждения строительной площадки</v>
          </cell>
          <cell r="E39" t="str">
            <v>1.3.2.01.00</v>
          </cell>
          <cell r="F39" t="str">
            <v>Площадь участка проекта</v>
          </cell>
          <cell r="G39" t="str">
            <v>Продаваемая площадь зданий очереди</v>
          </cell>
        </row>
        <row r="40">
          <cell r="A40" t="str">
            <v>Демонтаж дополнительных секций</v>
          </cell>
          <cell r="B40" t="str">
            <v>1.4.2.01.16</v>
          </cell>
          <cell r="C40" t="str">
            <v>комплект</v>
          </cell>
          <cell r="D40" t="str">
            <v>Организация работы КБ</v>
          </cell>
          <cell r="E40" t="str">
            <v>1.4.2.01.00</v>
          </cell>
          <cell r="F40" t="str">
            <v>Продаваемая площадь зданий проекта</v>
          </cell>
          <cell r="G40" t="str">
            <v>Продаваемая площадь зданий очереди</v>
          </cell>
        </row>
        <row r="41">
          <cell r="A41" t="str">
            <v>Демонтаж дорожных плит</v>
          </cell>
          <cell r="B41" t="str">
            <v>1.3.2.03.05</v>
          </cell>
          <cell r="C41" t="str">
            <v>м2</v>
          </cell>
          <cell r="D41" t="str">
            <v>Временные дороги и площадки</v>
          </cell>
          <cell r="E41" t="str">
            <v>1.3.2.03.00</v>
          </cell>
          <cell r="F41" t="str">
            <v>Площадь участка проекта</v>
          </cell>
          <cell r="G41" t="str">
            <v>Продаваемая площадь зданий очереди</v>
          </cell>
        </row>
        <row r="42">
          <cell r="A42" t="str">
            <v>Демонтаж ж/б ограждений и их вывоз</v>
          </cell>
          <cell r="B42" t="str">
            <v>1.3.2.01.08</v>
          </cell>
          <cell r="C42" t="str">
            <v>м2</v>
          </cell>
          <cell r="D42" t="str">
            <v>Временные ограждения строительной площадки</v>
          </cell>
          <cell r="E42" t="str">
            <v>1.3.2.01.00</v>
          </cell>
          <cell r="F42" t="str">
            <v>Площадь участка проекта</v>
          </cell>
          <cell r="G42" t="str">
            <v>Продаваемая площадь зданий очереди</v>
          </cell>
        </row>
        <row r="43">
          <cell r="A43" t="str">
            <v>Демонтаж зданий и сооружений</v>
          </cell>
          <cell r="B43" t="str">
            <v>1.3.1.02.01</v>
          </cell>
          <cell r="C43" t="str">
            <v>м3 строительного объема</v>
          </cell>
          <cell r="D43" t="str">
            <v>Демонтаж зданий и сооружений</v>
          </cell>
          <cell r="E43" t="str">
            <v>1.3.1.02.00</v>
          </cell>
          <cell r="F43" t="str">
            <v>Площадь участка проекта</v>
          </cell>
          <cell r="G43" t="str">
            <v>Продаваемая площадь зданий очереди</v>
          </cell>
        </row>
        <row r="44">
          <cell r="A44" t="str">
            <v>Демонтаж и вывоз г/п подъемника</v>
          </cell>
          <cell r="B44" t="str">
            <v>1.4.2.02.02</v>
          </cell>
          <cell r="C44" t="str">
            <v>комплект</v>
          </cell>
          <cell r="D44" t="str">
            <v>Организация работы ГПП</v>
          </cell>
          <cell r="E44" t="str">
            <v>1.4.2.02.00</v>
          </cell>
          <cell r="F44" t="str">
            <v>Продаваемая площадь зданий проекта</v>
          </cell>
          <cell r="G44" t="str">
            <v>Продаваемая площадь зданий очереди</v>
          </cell>
        </row>
        <row r="45">
          <cell r="A45" t="str">
            <v>Демонтаж каменных конструкций</v>
          </cell>
          <cell r="B45" t="str">
            <v>1.3.1.02.04</v>
          </cell>
          <cell r="C45" t="str">
            <v>м3 конструктива</v>
          </cell>
          <cell r="D45" t="str">
            <v>Демонтаж зданий и сооружений</v>
          </cell>
          <cell r="E45" t="str">
            <v>1.3.1.02.00</v>
          </cell>
          <cell r="F45" t="str">
            <v>Площадь участка проекта</v>
          </cell>
          <cell r="G45" t="str">
            <v>Продаваемая площадь зданий очереди</v>
          </cell>
        </row>
        <row r="46">
          <cell r="A46" t="str">
            <v>Демонтаж КБ (к.р.)</v>
          </cell>
          <cell r="B46" t="str">
            <v>1.4.2.01.14</v>
          </cell>
          <cell r="C46" t="str">
            <v>комплект</v>
          </cell>
          <cell r="D46" t="str">
            <v>Организация работы КБ</v>
          </cell>
          <cell r="E46" t="str">
            <v>1.4.2.01.00</v>
          </cell>
          <cell r="F46" t="str">
            <v>Продаваемая площадь зданий проекта</v>
          </cell>
          <cell r="G46" t="str">
            <v>Продаваемая площадь зданий очереди</v>
          </cell>
        </row>
        <row r="47">
          <cell r="A47" t="str">
            <v>Демонтаж КБ, вывоз</v>
          </cell>
          <cell r="B47" t="str">
            <v>1.4.2.01.17</v>
          </cell>
          <cell r="C47" t="str">
            <v>шт</v>
          </cell>
          <cell r="D47" t="str">
            <v>Организация работы КБ</v>
          </cell>
          <cell r="E47" t="str">
            <v>1.4.2.01.00</v>
          </cell>
          <cell r="F47" t="str">
            <v>Продаваемая площадь зданий проекта</v>
          </cell>
          <cell r="G47" t="str">
            <v>Продаваемая площадь зданий очереди</v>
          </cell>
        </row>
        <row r="48">
          <cell r="A48" t="str">
            <v>Демонтаж металлических ограждений и их вывоз</v>
          </cell>
          <cell r="B48" t="str">
            <v>1.3.2.01.09</v>
          </cell>
          <cell r="C48" t="str">
            <v>м2</v>
          </cell>
          <cell r="D48" t="str">
            <v>Временные ограждения строительной площадки</v>
          </cell>
          <cell r="E48" t="str">
            <v>1.3.2.01.00</v>
          </cell>
          <cell r="F48" t="str">
            <v>Площадь участка проекта</v>
          </cell>
          <cell r="G48" t="str">
            <v>Продаваемая площадь зданий очереди</v>
          </cell>
        </row>
        <row r="49">
          <cell r="A49" t="str">
            <v>Демонтаж металлоконструкций</v>
          </cell>
          <cell r="B49" t="str">
            <v>1.3.1.02.03</v>
          </cell>
          <cell r="C49" t="str">
            <v>тн</v>
          </cell>
          <cell r="D49" t="str">
            <v>Демонтаж зданий и сооружений</v>
          </cell>
          <cell r="E49" t="str">
            <v>1.3.1.02.00</v>
          </cell>
          <cell r="F49" t="str">
            <v>Площадь участка проекта</v>
          </cell>
          <cell r="G49" t="str">
            <v>Продаваемая площадь зданий очереди</v>
          </cell>
        </row>
        <row r="50">
          <cell r="A50" t="str">
            <v>Демонтаж монолитных конструкций</v>
          </cell>
          <cell r="B50" t="str">
            <v>1.3.1.02.02</v>
          </cell>
          <cell r="C50" t="str">
            <v>м3 конструктива</v>
          </cell>
          <cell r="D50" t="str">
            <v>Демонтаж зданий и сооружений</v>
          </cell>
          <cell r="E50" t="str">
            <v>1.3.1.02.00</v>
          </cell>
          <cell r="F50" t="str">
            <v>Площадь участка проекта</v>
          </cell>
          <cell r="G50" t="str">
            <v>Продаваемая площадь зданий очереди</v>
          </cell>
        </row>
        <row r="51">
          <cell r="A51" t="str">
            <v>Демонтаж пешеходной галереи и козырька</v>
          </cell>
          <cell r="B51" t="str">
            <v>1.3.2.01.07</v>
          </cell>
          <cell r="C51" t="str">
            <v>пог.м.</v>
          </cell>
          <cell r="D51" t="str">
            <v>Временные ограждения строительной площадки</v>
          </cell>
          <cell r="E51" t="str">
            <v>1.3.2.01.00</v>
          </cell>
          <cell r="F51" t="str">
            <v>Площадь участка проекта</v>
          </cell>
          <cell r="G51" t="str">
            <v>Продаваемая площадь зданий очереди</v>
          </cell>
        </row>
        <row r="52">
          <cell r="A52" t="str">
            <v xml:space="preserve">Демонтаж связей </v>
          </cell>
          <cell r="B52" t="str">
            <v>1.4.2.01.15</v>
          </cell>
          <cell r="C52" t="str">
            <v>комплект</v>
          </cell>
          <cell r="D52" t="str">
            <v>Организация работы КБ</v>
          </cell>
          <cell r="E52" t="str">
            <v>1.4.2.01.00</v>
          </cell>
          <cell r="F52" t="str">
            <v>Продаваемая площадь зданий проекта</v>
          </cell>
          <cell r="G52" t="str">
            <v>Продаваемая площадь зданий очереди</v>
          </cell>
        </row>
        <row r="53">
          <cell r="A53" t="str">
            <v>Демонтаж сетей временного электроснабжения</v>
          </cell>
          <cell r="B53" t="str">
            <v>1.3.2.04.05</v>
          </cell>
          <cell r="C53" t="str">
            <v>пог.м трассы</v>
          </cell>
          <cell r="D53" t="str">
            <v>СМР по устройству временных инженерных сетей</v>
          </cell>
          <cell r="E53" t="str">
            <v>1.3.2.04.00</v>
          </cell>
          <cell r="F53" t="str">
            <v>Продаваемая площадь зданий проекта</v>
          </cell>
          <cell r="G53" t="str">
            <v>Продаваемая площадь зданий очереди</v>
          </cell>
        </row>
        <row r="54">
          <cell r="A54" t="str">
            <v>Детские игровые и спортирные комплексы</v>
          </cell>
          <cell r="B54" t="str">
            <v>1.5.4.02.01</v>
          </cell>
          <cell r="C54" t="str">
            <v>комплект</v>
          </cell>
          <cell r="D54" t="str">
            <v>Малые архитектурные формы</v>
          </cell>
          <cell r="E54" t="str">
            <v>1.5.4.02.00</v>
          </cell>
          <cell r="F54" t="str">
            <v>Площадь благоустройства проекта</v>
          </cell>
          <cell r="G54" t="str">
            <v>Продаваемая площадь зданий очереди</v>
          </cell>
        </row>
        <row r="55">
          <cell r="A55" t="str">
            <v>Диспетчеризация</v>
          </cell>
          <cell r="B55" t="str">
            <v>1.4.3.03.06</v>
          </cell>
          <cell r="C55" t="str">
            <v>руб.</v>
          </cell>
          <cell r="D55" t="str">
            <v>Внутренние слаботочные сети</v>
          </cell>
          <cell r="E55" t="str">
            <v>1.4.3.03.00</v>
          </cell>
          <cell r="F55" t="str">
            <v>Продаваемая площадь зданий проекта</v>
          </cell>
          <cell r="G55" t="str">
            <v>Продаваемая площадь зданий очереди</v>
          </cell>
        </row>
        <row r="56">
          <cell r="A56" t="str">
            <v>Доработка грунта вручную</v>
          </cell>
          <cell r="B56" t="str">
            <v>1.4.1.01.03</v>
          </cell>
          <cell r="C56" t="str">
            <v>м3</v>
          </cell>
          <cell r="D56" t="str">
            <v>Земляные работы</v>
          </cell>
          <cell r="E56" t="str">
            <v>1.4.1.01.00</v>
          </cell>
          <cell r="F56" t="str">
            <v>Продаваемая площадь зданий проекта</v>
          </cell>
          <cell r="G56" t="str">
            <v>Продаваемая площадь зданий очереди</v>
          </cell>
        </row>
        <row r="57">
          <cell r="A57" t="str">
            <v>Доставка и монтаж КБ, в т.ч крепления</v>
          </cell>
          <cell r="B57" t="str">
            <v>1.4.2.01.11</v>
          </cell>
          <cell r="C57" t="str">
            <v>шт</v>
          </cell>
          <cell r="D57" t="str">
            <v>Организация работы КБ</v>
          </cell>
          <cell r="E57" t="str">
            <v>1.4.2.01.00</v>
          </cell>
          <cell r="F57" t="str">
            <v>Продаваемая площадь зданий проекта</v>
          </cell>
          <cell r="G57" t="str">
            <v>Продаваемая площадь зданий очереди</v>
          </cell>
        </row>
        <row r="58">
          <cell r="A58" t="str">
            <v>Затраты на участие в конкурсах/тендерах/аукционах (залоги и задатки, проч. работы по подготовке)</v>
          </cell>
          <cell r="B58" t="str">
            <v>1.1.1.01.02</v>
          </cell>
          <cell r="C58" t="str">
            <v>руб.</v>
          </cell>
          <cell r="D58" t="str">
            <v>Оценка инвестиционной привлекательности</v>
          </cell>
          <cell r="E58" t="str">
            <v>1.1.1.01.00</v>
          </cell>
          <cell r="F58" t="str">
            <v>Продаваемая площадь зданий проекта</v>
          </cell>
          <cell r="G58" t="str">
            <v>Продаваемая площадь зданий очереди</v>
          </cell>
        </row>
        <row r="59">
          <cell r="A59" t="str">
            <v>Изготовление и монтаж ворот, в т.ч калитки</v>
          </cell>
          <cell r="B59" t="str">
            <v>1.3.2.01.04</v>
          </cell>
          <cell r="C59" t="str">
            <v>комплект</v>
          </cell>
          <cell r="D59" t="str">
            <v>Временные ограждения строительной площадки</v>
          </cell>
          <cell r="E59" t="str">
            <v>1.3.2.01.00</v>
          </cell>
          <cell r="F59" t="str">
            <v>Площадь участка проекта</v>
          </cell>
          <cell r="G59" t="str">
            <v>Продаваемая площадь зданий очереди</v>
          </cell>
        </row>
        <row r="60">
          <cell r="A60" t="str">
            <v>Инженерно-геологические изыскания</v>
          </cell>
          <cell r="B60" t="str">
            <v>1.2.1.04.01</v>
          </cell>
          <cell r="C60" t="str">
            <v>руб.</v>
          </cell>
          <cell r="D60" t="str">
            <v>Инженерно-геологические изыскания</v>
          </cell>
          <cell r="E60" t="str">
            <v>1.2.1.04.00</v>
          </cell>
          <cell r="F60" t="str">
            <v>Продаваемая площадь зданий проекта</v>
          </cell>
          <cell r="G60" t="str">
            <v>Продаваемая площадь зданий очереди</v>
          </cell>
        </row>
        <row r="61">
          <cell r="A61" t="str">
            <v>Интернет</v>
          </cell>
          <cell r="B61" t="str">
            <v>1.4.3.03.04</v>
          </cell>
          <cell r="C61" t="str">
            <v>руб.</v>
          </cell>
          <cell r="D61" t="str">
            <v>Внутренние слаботочные сети</v>
          </cell>
          <cell r="E61" t="str">
            <v>1.4.3.03.00</v>
          </cell>
          <cell r="F61" t="str">
            <v>Продаваемая площадь зданий проекта</v>
          </cell>
          <cell r="G61" t="str">
            <v>Продаваемая площадь зданий очереди</v>
          </cell>
        </row>
        <row r="62">
          <cell r="A62" t="str">
            <v>Исполнительная съемка (по видам конструкций)</v>
          </cell>
          <cell r="B62" t="str">
            <v>1.3.3.06.03</v>
          </cell>
          <cell r="C62" t="str">
            <v>комплект</v>
          </cell>
          <cell r="D62" t="str">
            <v>Геодезическое сопровождение строительства</v>
          </cell>
          <cell r="E62" t="str">
            <v>1.3.3.06.00</v>
          </cell>
          <cell r="F62" t="str">
            <v>Продаваемая площадь зданий проекта</v>
          </cell>
          <cell r="G62" t="str">
            <v>Продаваемая площадь зданий очереди</v>
          </cell>
        </row>
        <row r="63">
          <cell r="A63" t="str">
            <v>Испытание и наладка инженерных систем</v>
          </cell>
          <cell r="B63" t="str">
            <v>1.6.1.02.01</v>
          </cell>
          <cell r="C63" t="str">
            <v>руб.</v>
          </cell>
          <cell r="D63" t="str">
            <v>Сертификация, испытание и наладка инженерных систем</v>
          </cell>
          <cell r="E63" t="str">
            <v>1.6.1.02.00</v>
          </cell>
          <cell r="F63" t="str">
            <v>Продаваемая площадь зданий проекта</v>
          </cell>
          <cell r="G63" t="str">
            <v>Продаваемая площадь зданий очереди</v>
          </cell>
        </row>
        <row r="64">
          <cell r="A64" t="str">
            <v>Испытание свай</v>
          </cell>
          <cell r="B64" t="str">
            <v>1.4.1.02.06</v>
          </cell>
          <cell r="C64" t="str">
            <v>шт</v>
          </cell>
          <cell r="D64" t="str">
            <v>Свайное основание</v>
          </cell>
          <cell r="E64" t="str">
            <v>1.4.1.02.00</v>
          </cell>
          <cell r="F64" t="str">
            <v>Продаваемая площадь зданий проекта</v>
          </cell>
          <cell r="G64" t="str">
            <v>Продаваемая площадь зданий очереди</v>
          </cell>
        </row>
        <row r="65">
          <cell r="A65" t="str">
            <v>Кирпич 120мм</v>
          </cell>
          <cell r="B65" t="str">
            <v>1.4.2.07.06</v>
          </cell>
          <cell r="C65" t="str">
            <v>м2</v>
          </cell>
          <cell r="D65" t="str">
            <v>Устройство внутренних стен и перегородок</v>
          </cell>
          <cell r="E65" t="str">
            <v>1.4.2.07.00</v>
          </cell>
          <cell r="F65" t="str">
            <v>Продаваемая площадь зданий проекта</v>
          </cell>
          <cell r="G65" t="str">
            <v>Продаваемая площадь зданий очереди</v>
          </cell>
        </row>
        <row r="66">
          <cell r="A66" t="str">
            <v>Кирпич 250мм</v>
          </cell>
          <cell r="B66" t="str">
            <v>1.4.2.07.07</v>
          </cell>
          <cell r="C66" t="str">
            <v>м2</v>
          </cell>
          <cell r="D66" t="str">
            <v>Устройство внутренних стен и перегородок</v>
          </cell>
          <cell r="E66" t="str">
            <v>1.4.2.07.00</v>
          </cell>
          <cell r="F66" t="str">
            <v>Продаваемая площадь зданий проекта</v>
          </cell>
          <cell r="G66" t="str">
            <v>Продаваемая площадь зданий очереди</v>
          </cell>
        </row>
        <row r="67">
          <cell r="A67" t="str">
            <v>Кладка стен из газобетонных блоков</v>
          </cell>
          <cell r="B67" t="str">
            <v>1.4.2.06.02</v>
          </cell>
          <cell r="C67" t="str">
            <v>м3</v>
          </cell>
          <cell r="D67" t="str">
            <v>Ограждающие конструкции</v>
          </cell>
          <cell r="E67" t="str">
            <v>1.4.2.06.00</v>
          </cell>
          <cell r="F67" t="str">
            <v>Продаваемая площадь зданий проекта</v>
          </cell>
          <cell r="G67" t="str">
            <v>Продаваемая площадь зданий очереди</v>
          </cell>
        </row>
        <row r="68">
          <cell r="A68" t="str">
            <v>Кладка стен из кирпича</v>
          </cell>
          <cell r="B68" t="str">
            <v>1.4.2.06.03</v>
          </cell>
          <cell r="C68" t="str">
            <v>м3</v>
          </cell>
          <cell r="D68" t="str">
            <v>Ограждающие конструкции</v>
          </cell>
          <cell r="E68" t="str">
            <v>1.4.2.06.00</v>
          </cell>
          <cell r="F68" t="str">
            <v>Продаваемая площадь зданий проекта</v>
          </cell>
          <cell r="G68" t="str">
            <v>Продаваемая площадь зданий очереди</v>
          </cell>
        </row>
        <row r="69">
          <cell r="A69" t="str">
            <v>Компенсация от подрядчиков электроэнергии</v>
          </cell>
          <cell r="B69" t="str">
            <v>1.3.3.01.03</v>
          </cell>
          <cell r="C69" t="str">
            <v>кВт-ч</v>
          </cell>
          <cell r="D69" t="str">
            <v>Временное электроснабжение от ДЭС</v>
          </cell>
          <cell r="E69" t="str">
            <v>1.3.3.01.00</v>
          </cell>
          <cell r="F69" t="str">
            <v>Продаваемая площадь зданий проекта</v>
          </cell>
          <cell r="G69" t="str">
            <v>Продаваемая площадь зданий очереди</v>
          </cell>
        </row>
        <row r="70">
          <cell r="A70" t="str">
            <v>Комплекс работ по внутренней отделке вестибюлей</v>
          </cell>
          <cell r="B70" t="str">
            <v>1.4.4.01.02</v>
          </cell>
          <cell r="C70" t="str">
            <v>м2 гр. пр.</v>
          </cell>
          <cell r="D70" t="str">
            <v>Комплекс работ по внутренней отделке</v>
          </cell>
          <cell r="E70" t="str">
            <v>1.4.4.01.00</v>
          </cell>
          <cell r="F70" t="str">
            <v>Продаваемая площадь зданий проекта</v>
          </cell>
          <cell r="G70" t="str">
            <v>Продаваемая площадь зданий очереди</v>
          </cell>
        </row>
        <row r="71">
          <cell r="A71" t="str">
            <v>Комплекс работ по внутренней отделке помещений</v>
          </cell>
          <cell r="B71" t="str">
            <v>1.4.4.01.01</v>
          </cell>
          <cell r="C71" t="str">
            <v>м2 пр. площади</v>
          </cell>
          <cell r="D71" t="str">
            <v>Комплекс работ по внутренней отделке</v>
          </cell>
          <cell r="E71" t="str">
            <v>1.4.4.01.00</v>
          </cell>
          <cell r="F71" t="str">
            <v>Продаваемая площадь зданий проекта</v>
          </cell>
          <cell r="G71" t="str">
            <v>Продаваемая площадь зданий очереди</v>
          </cell>
        </row>
        <row r="72">
          <cell r="A72" t="str">
            <v>Комплекс работ по монтажу лифтового оборудования</v>
          </cell>
          <cell r="B72" t="str">
            <v>1.4.3.01.01</v>
          </cell>
          <cell r="C72" t="str">
            <v>комплект</v>
          </cell>
          <cell r="D72" t="str">
            <v>Вертикальный транспорт</v>
          </cell>
          <cell r="E72" t="str">
            <v>1.4.3.01.00</v>
          </cell>
          <cell r="F72" t="str">
            <v>Продаваемая площадь зданий проекта</v>
          </cell>
          <cell r="G72" t="str">
            <v>Продаваемая площадь зданий очереди</v>
          </cell>
        </row>
        <row r="73">
          <cell r="A73" t="str">
            <v>Комплекс работ по устройству вентилируемых фасадов</v>
          </cell>
          <cell r="B73" t="str">
            <v>1.4.2.08.02</v>
          </cell>
          <cell r="C73" t="str">
            <v>м2</v>
          </cell>
          <cell r="D73" t="str">
            <v>Отделка фасадов</v>
          </cell>
          <cell r="E73" t="str">
            <v>1.4.2.08.00</v>
          </cell>
          <cell r="F73" t="str">
            <v>Продаваемая площадь зданий проекта</v>
          </cell>
          <cell r="G73" t="str">
            <v>Продаваемая площадь зданий очереди</v>
          </cell>
        </row>
        <row r="74">
          <cell r="A74" t="str">
            <v>Комплекс работ по устройству термофасадов</v>
          </cell>
          <cell r="B74" t="str">
            <v>1.4.2.08.01</v>
          </cell>
          <cell r="C74" t="str">
            <v>м2</v>
          </cell>
          <cell r="D74" t="str">
            <v>Отделка фасадов</v>
          </cell>
          <cell r="E74" t="str">
            <v>1.4.2.08.00</v>
          </cell>
          <cell r="F74" t="str">
            <v>Продаваемая площадь зданий проекта</v>
          </cell>
          <cell r="G74" t="str">
            <v>Продаваемая площадь зданий очереди</v>
          </cell>
        </row>
        <row r="75">
          <cell r="A75" t="str">
            <v>Комплексное проектирование жилого дома стадии "РД"</v>
          </cell>
          <cell r="B75" t="str">
            <v>1.2.4.01.01</v>
          </cell>
          <cell r="C75" t="str">
            <v>руб.</v>
          </cell>
          <cell r="D75" t="str">
            <v>Комплексное проектирование жилого дома стадии "РД"</v>
          </cell>
          <cell r="E75" t="str">
            <v>1.2.4.01.00</v>
          </cell>
          <cell r="F75" t="str">
            <v>Продаваемая площадь зданий проекта</v>
          </cell>
          <cell r="G75" t="str">
            <v>Продаваемая площадь зданий очереди</v>
          </cell>
        </row>
        <row r="76">
          <cell r="A76" t="str">
            <v>Консалтинг девелопмента</v>
          </cell>
          <cell r="B76" t="str">
            <v>1.1.1.01.06</v>
          </cell>
          <cell r="C76" t="str">
            <v>руб.</v>
          </cell>
          <cell r="D76" t="str">
            <v>Оценка инвестиционной привлекательности</v>
          </cell>
          <cell r="E76" t="str">
            <v>1.1.1.01.00</v>
          </cell>
          <cell r="F76" t="str">
            <v>Продаваемая площадь зданий проекта</v>
          </cell>
          <cell r="G76" t="str">
            <v>Продаваемая площадь зданий очереди</v>
          </cell>
        </row>
        <row r="77">
          <cell r="A77" t="str">
            <v>Ландшафтный декор</v>
          </cell>
          <cell r="B77" t="str">
            <v>1.5.4.02.03</v>
          </cell>
          <cell r="C77" t="str">
            <v>комплект</v>
          </cell>
          <cell r="D77" t="str">
            <v>Малые архитектурные формы</v>
          </cell>
          <cell r="E77" t="str">
            <v>1.5.4.02.00</v>
          </cell>
          <cell r="F77" t="str">
            <v>Площадь благоустройства проекта</v>
          </cell>
          <cell r="G77" t="str">
            <v>Продаваемая площадь зданий очереди</v>
          </cell>
        </row>
        <row r="78">
          <cell r="A78" t="str">
            <v>Леса для устройства наружных стен</v>
          </cell>
          <cell r="B78" t="str">
            <v>1.4.2.13.01</v>
          </cell>
          <cell r="C78" t="str">
            <v>м2</v>
          </cell>
          <cell r="D78" t="str">
            <v>Прочие работы надземной части здания</v>
          </cell>
          <cell r="E78" t="str">
            <v>1.4.2.13.00</v>
          </cell>
          <cell r="F78" t="str">
            <v>Продаваемая площадь зданий проекта</v>
          </cell>
          <cell r="G78" t="str">
            <v>Продаваемая площадь зданий очереди</v>
          </cell>
        </row>
        <row r="79">
          <cell r="A79" t="str">
            <v>Маркетинговые исследования</v>
          </cell>
          <cell r="B79" t="str">
            <v>1.1.3.01.01</v>
          </cell>
          <cell r="C79" t="str">
            <v>руб.</v>
          </cell>
          <cell r="D79" t="str">
            <v>Маркетинговые исследования</v>
          </cell>
          <cell r="E79" t="str">
            <v>1.1.3.01.00</v>
          </cell>
          <cell r="F79" t="str">
            <v>Продаваемая площадь зданий проекта</v>
          </cell>
          <cell r="G79" t="str">
            <v>Продаваемая площадь зданий очереди</v>
          </cell>
        </row>
        <row r="80">
          <cell r="A80" t="str">
            <v>Маркетинговые исследования</v>
          </cell>
          <cell r="B80" t="str">
            <v>1.1.1.01.05</v>
          </cell>
          <cell r="C80" t="str">
            <v>руб.</v>
          </cell>
          <cell r="D80" t="str">
            <v>Оценка инвестиционной привлекательности</v>
          </cell>
          <cell r="E80" t="str">
            <v>1.1.1.01.00</v>
          </cell>
          <cell r="F80" t="str">
            <v>Продаваемая площадь зданий проекта</v>
          </cell>
          <cell r="G80" t="str">
            <v>Продаваемая площадь зданий очереди</v>
          </cell>
        </row>
        <row r="81">
          <cell r="A81" t="str">
            <v>Механизированная разработка</v>
          </cell>
          <cell r="B81" t="str">
            <v>1.3.1.03.01</v>
          </cell>
          <cell r="C81" t="str">
            <v>м3</v>
          </cell>
          <cell r="D81" t="str">
            <v>Ликвидация свалок, вертикальная планировка</v>
          </cell>
          <cell r="E81" t="str">
            <v>1.3.1.03.00</v>
          </cell>
          <cell r="F81" t="str">
            <v>Площадь участка проекта</v>
          </cell>
          <cell r="G81" t="str">
            <v>Продаваемая площадь зданий очереди</v>
          </cell>
        </row>
        <row r="82">
          <cell r="A82" t="str">
            <v>Механизированная разработка грунта</v>
          </cell>
          <cell r="B82" t="str">
            <v>1.4.1.01.02</v>
          </cell>
          <cell r="C82" t="str">
            <v>м3</v>
          </cell>
          <cell r="D82" t="str">
            <v>Земляные работы</v>
          </cell>
          <cell r="E82" t="str">
            <v>1.4.1.01.00</v>
          </cell>
          <cell r="F82" t="str">
            <v>Продаваемая площадь зданий проекта</v>
          </cell>
          <cell r="G82" t="str">
            <v>Продаваемая площадь зданий очереди</v>
          </cell>
        </row>
        <row r="83">
          <cell r="A83" t="str">
            <v>Мобилизация техники</v>
          </cell>
          <cell r="B83" t="str">
            <v>1.4.1.02.02</v>
          </cell>
          <cell r="C83" t="str">
            <v>комплект</v>
          </cell>
          <cell r="D83" t="str">
            <v>Свайное основание</v>
          </cell>
          <cell r="E83" t="str">
            <v>1.4.1.02.00</v>
          </cell>
          <cell r="F83" t="str">
            <v>Продаваемая площадь зданий проекта</v>
          </cell>
          <cell r="G83" t="str">
            <v>Продаваемая площадь зданий очереди</v>
          </cell>
        </row>
        <row r="84">
          <cell r="A84" t="str">
            <v>Монтаж дополнительных секций</v>
          </cell>
          <cell r="B84" t="str">
            <v>1.4.2.01.13</v>
          </cell>
          <cell r="C84" t="str">
            <v>комплект</v>
          </cell>
          <cell r="D84" t="str">
            <v>Организация работы КБ</v>
          </cell>
          <cell r="E84" t="str">
            <v>1.4.2.01.00</v>
          </cell>
          <cell r="F84" t="str">
            <v>Продаваемая площадь зданий проекта</v>
          </cell>
          <cell r="G84" t="str">
            <v>Продаваемая площадь зданий очереди</v>
          </cell>
        </row>
        <row r="85">
          <cell r="A85" t="str">
            <v>Монтаж КБ (к.р.)</v>
          </cell>
          <cell r="B85" t="str">
            <v>1.4.2.01.10</v>
          </cell>
          <cell r="C85" t="str">
            <v>комплект</v>
          </cell>
          <cell r="D85" t="str">
            <v>Организация работы КБ</v>
          </cell>
          <cell r="E85" t="str">
            <v>1.4.2.01.00</v>
          </cell>
          <cell r="F85" t="str">
            <v>Продаваемая площадь зданий проекта</v>
          </cell>
          <cell r="G85" t="str">
            <v>Продаваемая площадь зданий очереди</v>
          </cell>
        </row>
        <row r="86">
          <cell r="A86" t="str">
            <v>Монтаж металлоконструкций каркаса</v>
          </cell>
          <cell r="B86" t="str">
            <v>1.4.2.05.05</v>
          </cell>
          <cell r="C86" t="str">
            <v>тн</v>
          </cell>
          <cell r="D86" t="str">
            <v>Конструкции металлические (ограждения ЛМ, крылец, пандусов,кровли (в .ч. пожарные лестницы)</v>
          </cell>
          <cell r="E86" t="str">
            <v>1.4.2.05.00</v>
          </cell>
          <cell r="F86" t="str">
            <v>Продаваемая площадь зданий проекта</v>
          </cell>
          <cell r="G86" t="str">
            <v>Продаваемая площадь зданий очереди</v>
          </cell>
        </row>
        <row r="87">
          <cell r="A87" t="str">
            <v>Монтаж оконных блоков из ПХВ-профиля</v>
          </cell>
          <cell r="B87" t="str">
            <v>1.4.2.10.01</v>
          </cell>
          <cell r="C87" t="str">
            <v>м2</v>
          </cell>
          <cell r="D87" t="str">
            <v>Окна</v>
          </cell>
          <cell r="E87" t="str">
            <v>1.4.2.10.00</v>
          </cell>
          <cell r="F87" t="str">
            <v>Продаваемая площадь зданий проекта</v>
          </cell>
          <cell r="G87" t="str">
            <v>Продаваемая площадь зданий очереди</v>
          </cell>
        </row>
        <row r="88">
          <cell r="A88" t="str">
            <v>Монтаж пассажирских и грузопассажирских лифтов, в т.ч доставка</v>
          </cell>
          <cell r="B88" t="str">
            <v>1.4.3.01.03</v>
          </cell>
          <cell r="C88" t="str">
            <v>комплект</v>
          </cell>
          <cell r="D88" t="str">
            <v>Вертикальный транспорт</v>
          </cell>
          <cell r="E88" t="str">
            <v>1.4.3.01.00</v>
          </cell>
          <cell r="F88" t="str">
            <v>Продаваемая площадь зданий проекта</v>
          </cell>
          <cell r="G88" t="str">
            <v>Продаваемая площадь зданий очереди</v>
          </cell>
        </row>
        <row r="89">
          <cell r="A89" t="str">
            <v>Монтаж сборных ж/б вентблоков</v>
          </cell>
          <cell r="B89" t="str">
            <v>1.4.2.04.02</v>
          </cell>
          <cell r="C89" t="str">
            <v>шт</v>
          </cell>
          <cell r="D89" t="str">
            <v>Сборные элементы каркаса</v>
          </cell>
          <cell r="E89" t="str">
            <v>1.4.2.04.00</v>
          </cell>
          <cell r="F89" t="str">
            <v>Продаваемая площадь зданий проекта</v>
          </cell>
          <cell r="G89" t="str">
            <v>Продаваемая площадь зданий очереди</v>
          </cell>
        </row>
        <row r="90">
          <cell r="A90" t="str">
            <v>Монтаж сборных ж/б элементов лестниц (марши, площадки, марш-площадки)</v>
          </cell>
          <cell r="B90" t="str">
            <v>1.4.2.04.04</v>
          </cell>
          <cell r="C90" t="str">
            <v>шт</v>
          </cell>
          <cell r="D90" t="str">
            <v>Сборные элементы каркаса</v>
          </cell>
          <cell r="E90" t="str">
            <v>1.4.2.04.00</v>
          </cell>
          <cell r="F90" t="str">
            <v>Продаваемая площадь зданий проекта</v>
          </cell>
          <cell r="G90" t="str">
            <v>Продаваемая площадь зданий очереди</v>
          </cell>
        </row>
        <row r="91">
          <cell r="A91" t="str">
            <v>Монтаж сборных ж/б элементов шахт лифтов</v>
          </cell>
          <cell r="B91" t="str">
            <v>1.4.2.04.03</v>
          </cell>
          <cell r="C91" t="str">
            <v>шт</v>
          </cell>
          <cell r="D91" t="str">
            <v>Сборные элементы каркаса</v>
          </cell>
          <cell r="E91" t="str">
            <v>1.4.2.04.00</v>
          </cell>
          <cell r="F91" t="str">
            <v>Продаваемая площадь зданий проекта</v>
          </cell>
          <cell r="G91" t="str">
            <v>Продаваемая площадь зданий очереди</v>
          </cell>
        </row>
        <row r="92">
          <cell r="A92" t="str">
            <v>Монтаж связей</v>
          </cell>
          <cell r="B92" t="str">
            <v>1.4.2.01.12</v>
          </cell>
          <cell r="C92" t="str">
            <v>комплект</v>
          </cell>
          <cell r="D92" t="str">
            <v>Организация работы КБ</v>
          </cell>
          <cell r="E92" t="str">
            <v>1.4.2.01.00</v>
          </cell>
          <cell r="F92" t="str">
            <v>Продаваемая площадь зданий проекта</v>
          </cell>
          <cell r="G92" t="str">
            <v>Продаваемая площадь зданий очереди</v>
          </cell>
        </row>
        <row r="93">
          <cell r="A93" t="str">
            <v>Монтаж трубных разводок в монолитных конструкциях</v>
          </cell>
          <cell r="B93" t="str">
            <v>1.4.3.04.02</v>
          </cell>
          <cell r="C93" t="str">
            <v>пог.м.</v>
          </cell>
          <cell r="D93" t="str">
            <v>Внутренние электромонтажные работы</v>
          </cell>
          <cell r="E93" t="str">
            <v>1.4.3.04.00</v>
          </cell>
          <cell r="F93" t="str">
            <v>Продаваемая площадь зданий проекта</v>
          </cell>
          <cell r="G93" t="str">
            <v>Продаваемая площадь зданий очереди</v>
          </cell>
        </row>
        <row r="94">
          <cell r="A94" t="str">
            <v>Монтаж элементов мусоропровода, в т.ч  из мет труб.</v>
          </cell>
          <cell r="B94" t="str">
            <v>1.4.2.04.05</v>
          </cell>
          <cell r="C94" t="str">
            <v>пог.м ствола</v>
          </cell>
          <cell r="D94" t="str">
            <v>Сборные элементы каркаса</v>
          </cell>
          <cell r="E94" t="str">
            <v>1.4.2.04.00</v>
          </cell>
          <cell r="F94" t="str">
            <v>Продаваемая площадь зданий проекта</v>
          </cell>
          <cell r="G94" t="str">
            <v>Продаваемая площадь зданий очереди</v>
          </cell>
        </row>
        <row r="95">
          <cell r="A95" t="str">
            <v>Наружное внеплощадочное освещение</v>
          </cell>
          <cell r="B95" t="str">
            <v>1.5.3.02.01</v>
          </cell>
          <cell r="C95" t="str">
            <v>руб.</v>
          </cell>
          <cell r="D95" t="str">
            <v>Наружные внеплощадочные сети электроснабжения и освещения</v>
          </cell>
          <cell r="E95" t="str">
            <v>1.5.3.02.00</v>
          </cell>
          <cell r="F95" t="str">
            <v>Электрическая нагрузка проекта</v>
          </cell>
          <cell r="G95" t="str">
            <v>Электрическая нагрузка очереди</v>
          </cell>
        </row>
        <row r="96">
          <cell r="A96" t="str">
            <v>Наружное освещение</v>
          </cell>
          <cell r="B96" t="str">
            <v>1.5.2.02.01</v>
          </cell>
          <cell r="C96" t="str">
            <v>руб.</v>
          </cell>
          <cell r="D96" t="str">
            <v>Наружные сети электроснабжения и освещения</v>
          </cell>
          <cell r="E96" t="str">
            <v>1.5.2.02.00</v>
          </cell>
          <cell r="F96" t="str">
            <v>Электрическая нагрузка проекта</v>
          </cell>
          <cell r="G96" t="str">
            <v>Электрическая нагрузка очереди</v>
          </cell>
        </row>
        <row r="97">
          <cell r="A97" t="str">
            <v>Наружные внеплощадочные сети водопровода</v>
          </cell>
          <cell r="B97" t="str">
            <v>1.5.3.03.01</v>
          </cell>
          <cell r="C97" t="str">
            <v>руб.</v>
          </cell>
          <cell r="D97" t="str">
            <v>Наружные внеплощадочные сети НВК, в т.ч. Дренаж</v>
          </cell>
          <cell r="E97" t="str">
            <v>1.5.3.03.00</v>
          </cell>
          <cell r="F97" t="str">
            <v>Водопотребление проекта</v>
          </cell>
          <cell r="G97" t="str">
            <v>Водопотребление очереди</v>
          </cell>
        </row>
        <row r="98">
          <cell r="A98" t="str">
            <v>Наружные внеплощадочные сети газоснабжения</v>
          </cell>
          <cell r="B98" t="str">
            <v>1.5.3.05.01</v>
          </cell>
          <cell r="C98" t="str">
            <v>руб.</v>
          </cell>
          <cell r="D98" t="str">
            <v>Наружные внеплощадочные сети газоснабжения</v>
          </cell>
          <cell r="E98" t="str">
            <v>1.5.3.05.00</v>
          </cell>
          <cell r="F98" t="str">
            <v>Лимиты по газоснабжению проекта</v>
          </cell>
          <cell r="G98" t="str">
            <v>Лимиты по газоснабжению очереди</v>
          </cell>
        </row>
        <row r="99">
          <cell r="A99" t="str">
            <v>Наружные внеплощадочные сети канализации</v>
          </cell>
          <cell r="B99" t="str">
            <v>1.5.3.03.02</v>
          </cell>
          <cell r="C99" t="str">
            <v>руб.</v>
          </cell>
          <cell r="D99" t="str">
            <v>Наружные внеплощадочные сети НВК, в т.ч. Дренаж</v>
          </cell>
          <cell r="E99" t="str">
            <v>1.5.3.03.00</v>
          </cell>
          <cell r="F99" t="str">
            <v>Водоотведение проекта</v>
          </cell>
          <cell r="G99" t="str">
            <v>Водоотведение очереди</v>
          </cell>
        </row>
        <row r="100">
          <cell r="A100" t="str">
            <v>Наружные внеплощадочные сети теплоснабжения</v>
          </cell>
          <cell r="B100" t="str">
            <v>1.5.3.01.01</v>
          </cell>
          <cell r="C100" t="str">
            <v>руб.</v>
          </cell>
          <cell r="D100" t="str">
            <v>Наружные внеплощадочные сети теплоснабжения</v>
          </cell>
          <cell r="E100" t="str">
            <v>1.5.3.01.00</v>
          </cell>
          <cell r="F100" t="str">
            <v>Тепловая нагрузка проекта</v>
          </cell>
          <cell r="G100" t="str">
            <v>Тепловая нагрузка очереди</v>
          </cell>
        </row>
        <row r="101">
          <cell r="A101" t="str">
            <v>Наружные внеплощадочные сети электроснабжения</v>
          </cell>
          <cell r="B101" t="str">
            <v>1.5.3.02.02</v>
          </cell>
          <cell r="C101" t="str">
            <v>руб.</v>
          </cell>
          <cell r="D101" t="str">
            <v>Наружные внеплощадочные сети электроснабжения и освещения</v>
          </cell>
          <cell r="E101" t="str">
            <v>1.5.3.02.00</v>
          </cell>
          <cell r="F101" t="str">
            <v>Электрическая нагрузка проекта</v>
          </cell>
          <cell r="G101" t="str">
            <v>Электрическая нагрузка очереди</v>
          </cell>
        </row>
        <row r="102">
          <cell r="A102" t="str">
            <v>Наружные внеплощадочные слаботочные сети</v>
          </cell>
          <cell r="B102" t="str">
            <v>1.5.3.04.01</v>
          </cell>
          <cell r="C102" t="str">
            <v>руб.</v>
          </cell>
          <cell r="D102" t="str">
            <v>Наружные внеплощадочные слаботочные сети</v>
          </cell>
          <cell r="E102" t="str">
            <v>1.5.3.04.00</v>
          </cell>
          <cell r="F102" t="str">
            <v>Продаваемая площадь зданий проекта</v>
          </cell>
          <cell r="G102" t="str">
            <v>Продаваемая площадь зданий очереди</v>
          </cell>
        </row>
        <row r="103">
          <cell r="A103" t="str">
            <v>Наружные сети водопровода</v>
          </cell>
          <cell r="B103" t="str">
            <v>1.5.2.03.01</v>
          </cell>
          <cell r="C103" t="str">
            <v>руб.</v>
          </cell>
          <cell r="D103" t="str">
            <v>Наружные сети НВК, в т.ч. Дренаж</v>
          </cell>
          <cell r="E103" t="str">
            <v>1.5.2.03.00</v>
          </cell>
          <cell r="F103" t="str">
            <v>Водопотребление проекта</v>
          </cell>
          <cell r="G103" t="str">
            <v>Водопотребление очереди</v>
          </cell>
        </row>
        <row r="104">
          <cell r="A104" t="str">
            <v>Наружные сети газоснабжения</v>
          </cell>
          <cell r="B104" t="str">
            <v>1.5.2.05.01</v>
          </cell>
          <cell r="C104" t="str">
            <v>руб.</v>
          </cell>
          <cell r="D104" t="str">
            <v>Наружные сети газоснабжения</v>
          </cell>
          <cell r="E104" t="str">
            <v>1.5.2.05.00</v>
          </cell>
          <cell r="F104" t="str">
            <v>Лимиты по газоснабжению проекта</v>
          </cell>
          <cell r="G104" t="str">
            <v>Лимиты по газоснабжению очереди</v>
          </cell>
        </row>
        <row r="105">
          <cell r="A105" t="str">
            <v>Наружные сети канализации</v>
          </cell>
          <cell r="B105" t="str">
            <v>1.5.2.03.02</v>
          </cell>
          <cell r="C105" t="str">
            <v>руб.</v>
          </cell>
          <cell r="D105" t="str">
            <v>Наружные сети НВК, в т.ч. Дренаж</v>
          </cell>
          <cell r="E105" t="str">
            <v>1.5.2.03.00</v>
          </cell>
          <cell r="F105" t="str">
            <v>Водоотведение проекта</v>
          </cell>
          <cell r="G105" t="str">
            <v>Водоотведение очереди</v>
          </cell>
        </row>
        <row r="106">
          <cell r="A106" t="str">
            <v>Наружные сети теплоснабжения</v>
          </cell>
          <cell r="B106" t="str">
            <v>1.5.2.01.01</v>
          </cell>
          <cell r="C106" t="str">
            <v>руб.</v>
          </cell>
          <cell r="D106" t="str">
            <v>Наружные сети теплоснабжения</v>
          </cell>
          <cell r="E106" t="str">
            <v>1.5.2.01.00</v>
          </cell>
          <cell r="F106" t="str">
            <v>Тепловая нагрузка проекта</v>
          </cell>
          <cell r="G106" t="str">
            <v>Тепловая нагрузка очереди</v>
          </cell>
        </row>
        <row r="107">
          <cell r="A107" t="str">
            <v>Наружные сети электроснабжения</v>
          </cell>
          <cell r="B107" t="str">
            <v>1.5.2.02.02</v>
          </cell>
          <cell r="C107" t="str">
            <v>руб.</v>
          </cell>
          <cell r="D107" t="str">
            <v>Наружные сети электроснабжения и освещения</v>
          </cell>
          <cell r="E107" t="str">
            <v>1.5.2.02.00</v>
          </cell>
          <cell r="F107" t="str">
            <v>Электрическая нагрузка проекта</v>
          </cell>
          <cell r="G107" t="str">
            <v>Электрическая нагрузка очереди</v>
          </cell>
        </row>
        <row r="108">
          <cell r="A108" t="str">
            <v>Наружные слаботочные сети</v>
          </cell>
          <cell r="B108" t="str">
            <v>1.5.2.04.01</v>
          </cell>
          <cell r="C108" t="str">
            <v>руб.</v>
          </cell>
          <cell r="D108" t="str">
            <v>Наружные слаботочные сети</v>
          </cell>
          <cell r="E108" t="str">
            <v>1.5.2.04.00</v>
          </cell>
          <cell r="F108" t="str">
            <v>Продаваемая площадь зданий проекта</v>
          </cell>
          <cell r="G108" t="str">
            <v>Продаваемая площадь зданий очереди</v>
          </cell>
        </row>
        <row r="109">
          <cell r="A109" t="str">
            <v>Облицовка бетонным камнем, 120мм</v>
          </cell>
          <cell r="B109" t="str">
            <v>1.4.2.06.05</v>
          </cell>
          <cell r="C109" t="str">
            <v>м2</v>
          </cell>
          <cell r="D109" t="str">
            <v>Ограждающие конструкции</v>
          </cell>
          <cell r="E109" t="str">
            <v>1.4.2.06.00</v>
          </cell>
          <cell r="F109" t="str">
            <v>Продаваемая площадь зданий проекта</v>
          </cell>
          <cell r="G109" t="str">
            <v>Продаваемая площадь зданий очереди</v>
          </cell>
        </row>
        <row r="110">
          <cell r="A110" t="str">
            <v>Облицовка кирпичом лицевым, 120мм</v>
          </cell>
          <cell r="B110" t="str">
            <v>1.4.2.06.04</v>
          </cell>
          <cell r="C110" t="str">
            <v>м2</v>
          </cell>
          <cell r="D110" t="str">
            <v>Ограждающие конструкции</v>
          </cell>
          <cell r="E110" t="str">
            <v>1.4.2.06.00</v>
          </cell>
          <cell r="F110" t="str">
            <v>Продаваемая площадь зданий проекта</v>
          </cell>
          <cell r="G110" t="str">
            <v>Продаваемая площадь зданий очереди</v>
          </cell>
        </row>
        <row r="111">
          <cell r="A111" t="str">
            <v>Оборудование, мебель, инвентарь, аксессуары: вестибюлей</v>
          </cell>
          <cell r="B111" t="str">
            <v>1.4.4.05.03</v>
          </cell>
          <cell r="C111" t="str">
            <v>комплект</v>
          </cell>
          <cell r="D111" t="str">
            <v>Оборудование, мебель, инвентарь, аксессуары</v>
          </cell>
          <cell r="E111" t="str">
            <v>1.4.4.05.00</v>
          </cell>
          <cell r="F111" t="str">
            <v>Продаваемая площадь зданий проекта</v>
          </cell>
          <cell r="G111" t="str">
            <v>Продаваемая площадь зданий очереди</v>
          </cell>
        </row>
        <row r="112">
          <cell r="A112" t="str">
            <v>Оборудование, мебель, инвентарь, аксессуары: ДОУ</v>
          </cell>
          <cell r="B112" t="str">
            <v>1.4.4.05.01</v>
          </cell>
          <cell r="C112" t="str">
            <v>комплект</v>
          </cell>
          <cell r="D112" t="str">
            <v>Оборудование, мебель, инвентарь, аксессуары</v>
          </cell>
          <cell r="E112" t="str">
            <v>1.4.4.05.00</v>
          </cell>
          <cell r="F112" t="str">
            <v>Продаваемая площадь зданий проекта</v>
          </cell>
          <cell r="G112" t="str">
            <v>Продаваемая площадь зданий очереди</v>
          </cell>
        </row>
        <row r="113">
          <cell r="A113" t="str">
            <v>Оборудование, мебель, инвентарь, аксессуары: школа</v>
          </cell>
          <cell r="B113" t="str">
            <v>1.4.4.05.02</v>
          </cell>
          <cell r="C113" t="str">
            <v>комплект</v>
          </cell>
          <cell r="D113" t="str">
            <v>Оборудование, мебель, инвентарь, аксессуары</v>
          </cell>
          <cell r="E113" t="str">
            <v>1.4.4.05.00</v>
          </cell>
          <cell r="F113" t="str">
            <v>Продаваемая площадь зданий проекта</v>
          </cell>
          <cell r="G113" t="str">
            <v>Продаваемая площадь зданий очереди</v>
          </cell>
        </row>
        <row r="114">
          <cell r="A114" t="str">
            <v>Обратная засыпка грунтом с уплотнением</v>
          </cell>
          <cell r="B114" t="str">
            <v>1.4.1.04.10</v>
          </cell>
          <cell r="C114" t="str">
            <v>м3</v>
          </cell>
          <cell r="D114" t="str">
            <v>Конструкции цокольного этажа, в т.ч приямки, крыльца, пандусы и съезды</v>
          </cell>
          <cell r="E114" t="str">
            <v>1.4.1.04.00</v>
          </cell>
          <cell r="F114" t="str">
            <v>Продаваемая площадь зданий проекта</v>
          </cell>
          <cell r="G114" t="str">
            <v>Продаваемая площадь зданий очереди</v>
          </cell>
        </row>
        <row r="115">
          <cell r="A115" t="str">
            <v>Обратная засыпка песком с уплотнением</v>
          </cell>
          <cell r="B115" t="str">
            <v>1.4.1.04.09</v>
          </cell>
          <cell r="C115" t="str">
            <v>м3</v>
          </cell>
          <cell r="D115" t="str">
            <v>Конструкции цокольного этажа, в т.ч приямки, крыльца, пандусы и съезды</v>
          </cell>
          <cell r="E115" t="str">
            <v>1.4.1.04.00</v>
          </cell>
          <cell r="F115" t="str">
            <v>Продаваемая площадь зданий проекта</v>
          </cell>
          <cell r="G115" t="str">
            <v>Продаваемая площадь зданий очереди</v>
          </cell>
        </row>
        <row r="116">
          <cell r="A116" t="str">
            <v>Обследование зеленых насаждений</v>
          </cell>
          <cell r="B116" t="str">
            <v>1.2.1.06.02</v>
          </cell>
          <cell r="C116" t="str">
            <v>комплект</v>
          </cell>
          <cell r="D116" t="str">
            <v>Обследование и мониторинг технического состояния рядом стоящих зданий и сооружений</v>
          </cell>
          <cell r="E116" t="str">
            <v>1.2.1.06.00</v>
          </cell>
          <cell r="F116" t="str">
            <v>Продаваемая площадь зданий проекта</v>
          </cell>
          <cell r="G116" t="str">
            <v>Продаваемая площадь зданий очереди</v>
          </cell>
        </row>
        <row r="117">
          <cell r="A117" t="str">
            <v>Обследование и мониторинг технического состояния рядом стоящих зданий и сооружений</v>
          </cell>
          <cell r="B117" t="str">
            <v>1.2.1.06.01</v>
          </cell>
          <cell r="C117" t="str">
            <v>комплект</v>
          </cell>
          <cell r="D117" t="str">
            <v>Обследование и мониторинг технического состояния рядом стоящих зданий и сооружений</v>
          </cell>
          <cell r="E117" t="str">
            <v>1.2.1.06.00</v>
          </cell>
          <cell r="F117" t="str">
            <v>Продаваемая площадь зданий проекта</v>
          </cell>
          <cell r="G117" t="str">
            <v>Продаваемая площадь зданий очереди</v>
          </cell>
        </row>
        <row r="118">
          <cell r="A118" t="str">
            <v>Обследования объекта перед сдачей в эксплуатацию</v>
          </cell>
          <cell r="B118" t="str">
            <v>1.6.1.01.01</v>
          </cell>
          <cell r="C118" t="str">
            <v>руб.</v>
          </cell>
          <cell r="D118" t="str">
            <v>Подготовка объекта к сдаче в эксплуатацию</v>
          </cell>
          <cell r="E118" t="str">
            <v>1.6.1.01.00</v>
          </cell>
          <cell r="F118" t="str">
            <v>Продаваемая площадь зданий проекта</v>
          </cell>
          <cell r="G118" t="str">
            <v>Продаваемая площадь зданий очереди</v>
          </cell>
        </row>
        <row r="119">
          <cell r="A119" t="str">
            <v>Ограждения балконов и лоджий</v>
          </cell>
          <cell r="B119" t="str">
            <v>1.4.2.05.04</v>
          </cell>
          <cell r="C119" t="str">
            <v>тн</v>
          </cell>
          <cell r="D119" t="str">
            <v>Конструкции металлические (ограждения ЛМ, крылец, пандусов,кровли (в .ч. пожарные лестницы)</v>
          </cell>
          <cell r="E119" t="str">
            <v>1.4.2.05.00</v>
          </cell>
          <cell r="F119" t="str">
            <v>Продаваемая площадь зданий проекта</v>
          </cell>
          <cell r="G119" t="str">
            <v>Продаваемая площадь зданий очереди</v>
          </cell>
        </row>
        <row r="120">
          <cell r="A120" t="str">
            <v>Ограждения кровли, в .т.ч. наружные  м/к кровли</v>
          </cell>
          <cell r="B120" t="str">
            <v>1.4.2.05.02</v>
          </cell>
          <cell r="C120" t="str">
            <v>тн</v>
          </cell>
          <cell r="D120" t="str">
            <v>Конструкции металлические (ограждения ЛМ, крылец, пандусов,кровли (в .ч. пожарные лестницы)</v>
          </cell>
          <cell r="E120" t="str">
            <v>1.4.2.05.00</v>
          </cell>
          <cell r="F120" t="str">
            <v>Продаваемая площадь зданий проекта</v>
          </cell>
          <cell r="G120" t="str">
            <v>Продаваемая площадь зданий очереди</v>
          </cell>
        </row>
        <row r="121">
          <cell r="A121" t="str">
            <v>Ограждения лестничных маршей (нетиповые)</v>
          </cell>
          <cell r="B121" t="str">
            <v>1.4.2.05.01</v>
          </cell>
          <cell r="C121" t="str">
            <v>тн</v>
          </cell>
          <cell r="D121" t="str">
            <v>Конструкции металлические (ограждения ЛМ, крылец, пандусов,кровли (в .ч. пожарные лестницы)</v>
          </cell>
          <cell r="E121" t="str">
            <v>1.4.2.05.00</v>
          </cell>
          <cell r="F121" t="str">
            <v>Продаваемая площадь зданий проекта</v>
          </cell>
          <cell r="G121" t="str">
            <v>Продаваемая площадь зданий очереди</v>
          </cell>
        </row>
        <row r="122">
          <cell r="A122" t="str">
            <v>Ограждения пандусов, съездов, крылец и т.п.</v>
          </cell>
          <cell r="B122" t="str">
            <v>1.4.2.05.03</v>
          </cell>
          <cell r="C122" t="str">
            <v>тн</v>
          </cell>
          <cell r="D122" t="str">
            <v>Конструкции металлические (ограждения ЛМ, крылец, пандусов,кровли (в .ч. пожарные лестницы)</v>
          </cell>
          <cell r="E122" t="str">
            <v>1.4.2.05.00</v>
          </cell>
          <cell r="F122" t="str">
            <v>Продаваемая площадь зданий проекта</v>
          </cell>
          <cell r="G122" t="str">
            <v>Продаваемая площадь зданий очереди</v>
          </cell>
        </row>
        <row r="123">
          <cell r="A123" t="str">
            <v>Озеленение территории</v>
          </cell>
          <cell r="B123" t="str">
            <v>1.5.4.03.01</v>
          </cell>
          <cell r="C123" t="str">
            <v>м2</v>
          </cell>
          <cell r="D123" t="str">
            <v>Озеленение</v>
          </cell>
          <cell r="E123" t="str">
            <v>1.5.4.03.00</v>
          </cell>
          <cell r="F123" t="str">
            <v>Площадь благоустройства проекта</v>
          </cell>
          <cell r="G123" t="str">
            <v>Продаваемая площадь зданий очереди</v>
          </cell>
        </row>
        <row r="124">
          <cell r="A124" t="str">
            <v>Окраска ограждения</v>
          </cell>
          <cell r="B124" t="str">
            <v>1.3.2.01.03</v>
          </cell>
          <cell r="C124" t="str">
            <v>м2</v>
          </cell>
          <cell r="D124" t="str">
            <v>Временные ограждения строительной площадки</v>
          </cell>
          <cell r="E124" t="str">
            <v>1.3.2.01.00</v>
          </cell>
          <cell r="F124" t="str">
            <v>Площадь участка проекта</v>
          </cell>
          <cell r="G124" t="str">
            <v>Продаваемая площадь зданий очереди</v>
          </cell>
        </row>
        <row r="125">
          <cell r="A125" t="str">
            <v>Оплата % по инвестиционным кредитам и займам</v>
          </cell>
          <cell r="B125" t="str">
            <v>1.1.2.01.01</v>
          </cell>
          <cell r="C125" t="str">
            <v>руб.</v>
          </cell>
          <cell r="D125" t="str">
            <v>Оплата % по инвестиционным кредитам и займам</v>
          </cell>
          <cell r="E125" t="str">
            <v>1.1.2.01.00</v>
          </cell>
          <cell r="F125" t="str">
            <v>Продаваемая площадь зданий проекта</v>
          </cell>
          <cell r="G125" t="str">
            <v>Продаваемая площадь зданий очереди</v>
          </cell>
        </row>
        <row r="126">
          <cell r="A126" t="str">
            <v>ОПР (планировки, фасады)</v>
          </cell>
          <cell r="B126" t="str">
            <v>1.2.3.01.02</v>
          </cell>
          <cell r="C126" t="str">
            <v>руб.</v>
          </cell>
          <cell r="D126" t="str">
            <v>Разработка проекта здания стадии "П"</v>
          </cell>
          <cell r="E126" t="str">
            <v>1.2.3.01.00</v>
          </cell>
          <cell r="F126" t="str">
            <v>Продаваемая площадь зданий проекта</v>
          </cell>
          <cell r="G126" t="str">
            <v>Продаваемая площадь зданий очереди</v>
          </cell>
        </row>
        <row r="127">
          <cell r="A127" t="str">
            <v>Организация поста мойки колес</v>
          </cell>
          <cell r="B127" t="str">
            <v>1.3.2.02.03</v>
          </cell>
          <cell r="C127" t="str">
            <v>комплект</v>
          </cell>
          <cell r="D127" t="str">
            <v xml:space="preserve">Временные здания и сооружения </v>
          </cell>
          <cell r="E127" t="str">
            <v>1.3.2.02.00</v>
          </cell>
          <cell r="F127" t="str">
            <v>Продаваемая площадь зданий проекта</v>
          </cell>
          <cell r="G127" t="str">
            <v>Продаваемая площадь зданий очереди</v>
          </cell>
        </row>
        <row r="128">
          <cell r="A128" t="str">
            <v>Организация поста охраны</v>
          </cell>
          <cell r="B128" t="str">
            <v>1.3.2.02.04</v>
          </cell>
          <cell r="C128" t="str">
            <v>комплект</v>
          </cell>
          <cell r="D128" t="str">
            <v xml:space="preserve">Временные здания и сооружения </v>
          </cell>
          <cell r="E128" t="str">
            <v>1.3.2.02.00</v>
          </cell>
          <cell r="F128" t="str">
            <v>Продаваемая площадь зданий проекта</v>
          </cell>
          <cell r="G128" t="str">
            <v>Продаваемая площадь зданий очереди</v>
          </cell>
        </row>
        <row r="129">
          <cell r="A129" t="str">
            <v>Организация штаба строительства</v>
          </cell>
          <cell r="B129" t="str">
            <v>1.3.2.02.02</v>
          </cell>
          <cell r="C129" t="str">
            <v>комплект</v>
          </cell>
          <cell r="D129" t="str">
            <v xml:space="preserve">Временные здания и сооружения </v>
          </cell>
          <cell r="E129" t="str">
            <v>1.3.2.02.00</v>
          </cell>
          <cell r="F129" t="str">
            <v>Продаваемая площадь зданий проекта</v>
          </cell>
          <cell r="G129" t="str">
            <v>Продаваемая площадь зданий очереди</v>
          </cell>
        </row>
        <row r="130">
          <cell r="A130" t="str">
            <v>Основные разделы проекта стадии "П"</v>
          </cell>
          <cell r="B130" t="str">
            <v>1.2.3.01.03</v>
          </cell>
          <cell r="C130" t="str">
            <v>руб.</v>
          </cell>
          <cell r="D130" t="str">
            <v>Разработка проекта здания стадии "П"</v>
          </cell>
          <cell r="E130" t="str">
            <v>1.2.3.01.00</v>
          </cell>
          <cell r="F130" t="str">
            <v>Продаваемая площадь зданий проекта</v>
          </cell>
          <cell r="G130" t="str">
            <v>Продаваемая площадь зданий очереди</v>
          </cell>
        </row>
        <row r="131">
          <cell r="A131" t="str">
            <v>Отделочные работы по лифтам</v>
          </cell>
          <cell r="B131" t="str">
            <v>1.4.3.01.04</v>
          </cell>
          <cell r="C131" t="str">
            <v>комплект</v>
          </cell>
          <cell r="D131" t="str">
            <v>Вертикальный транспорт</v>
          </cell>
          <cell r="E131" t="str">
            <v>1.4.3.01.00</v>
          </cell>
          <cell r="F131" t="str">
            <v>Продаваемая площадь зданий проекта</v>
          </cell>
          <cell r="G131" t="str">
            <v>Продаваемая площадь зданий очереди</v>
          </cell>
        </row>
        <row r="132">
          <cell r="A132" t="str">
            <v>Охрана объекта, строительных материалов и техники</v>
          </cell>
          <cell r="B132" t="str">
            <v>1.3.3.04.01</v>
          </cell>
          <cell r="C132" t="str">
            <v>месяц</v>
          </cell>
          <cell r="D132" t="str">
            <v>Охрана объекта, строительных материалов и техники</v>
          </cell>
          <cell r="E132" t="str">
            <v>1.3.3.04.00</v>
          </cell>
          <cell r="F132" t="str">
            <v>Продаваемая площадь зданий проекта</v>
          </cell>
          <cell r="G132" t="str">
            <v>Продаваемая площадь зданий очереди</v>
          </cell>
        </row>
        <row r="133">
          <cell r="A133" t="str">
            <v>Охранно-пожарная сигнализация</v>
          </cell>
          <cell r="B133" t="str">
            <v>1.4.3.03.07</v>
          </cell>
          <cell r="C133" t="str">
            <v>руб.</v>
          </cell>
          <cell r="D133" t="str">
            <v>Внутренние слаботочные сети</v>
          </cell>
          <cell r="E133" t="str">
            <v>1.4.3.03.00</v>
          </cell>
          <cell r="F133" t="str">
            <v>Продаваемая площадь зданий проекта</v>
          </cell>
          <cell r="G133" t="str">
            <v>Продаваемая площадь зданий очереди</v>
          </cell>
        </row>
        <row r="134">
          <cell r="A134" t="str">
            <v>Оценка залогового имущества</v>
          </cell>
          <cell r="B134" t="str">
            <v>1.1.2.03.01</v>
          </cell>
          <cell r="C134" t="str">
            <v>руб.</v>
          </cell>
          <cell r="D134" t="str">
            <v>Оценка залогового имущества</v>
          </cell>
          <cell r="E134" t="str">
            <v>1.1.2.03.00</v>
          </cell>
          <cell r="F134" t="str">
            <v>Продаваемая площадь зданий проекта</v>
          </cell>
          <cell r="G134" t="str">
            <v>Продаваемая площадь зданий очереди</v>
          </cell>
        </row>
        <row r="135">
          <cell r="A135" t="str">
            <v xml:space="preserve">Оценка инвестиционной привлекательности, в т.ч финансовых, юридических рисков </v>
          </cell>
          <cell r="B135" t="str">
            <v>1.1.1.01.01</v>
          </cell>
          <cell r="C135" t="str">
            <v>руб.</v>
          </cell>
          <cell r="D135" t="str">
            <v>Оценка инвестиционной привлекательности</v>
          </cell>
          <cell r="E135" t="str">
            <v>1.1.1.01.00</v>
          </cell>
          <cell r="F135" t="str">
            <v>Продаваемая площадь зданий проекта</v>
          </cell>
          <cell r="G135" t="str">
            <v>Продаваемая площадь зданий очереди</v>
          </cell>
        </row>
        <row r="136">
          <cell r="A136" t="str">
            <v>Пазогребень 100мм</v>
          </cell>
          <cell r="B136" t="str">
            <v>1.4.2.07.05</v>
          </cell>
          <cell r="C136" t="str">
            <v>м2</v>
          </cell>
          <cell r="D136" t="str">
            <v>Устройство внутренних стен и перегородок</v>
          </cell>
          <cell r="E136" t="str">
            <v>1.4.2.07.00</v>
          </cell>
          <cell r="F136" t="str">
            <v>Продаваемая площадь зданий проекта</v>
          </cell>
          <cell r="G136" t="str">
            <v>Продаваемая площадь зданий очереди</v>
          </cell>
        </row>
        <row r="137">
          <cell r="A137" t="str">
            <v>Пазогребень 80мм</v>
          </cell>
          <cell r="B137" t="str">
            <v>1.4.2.07.04</v>
          </cell>
          <cell r="C137" t="str">
            <v>м2</v>
          </cell>
          <cell r="D137" t="str">
            <v>Устройство внутренних стен и перегородок</v>
          </cell>
          <cell r="E137" t="str">
            <v>1.4.2.07.00</v>
          </cell>
          <cell r="F137" t="str">
            <v>Продаваемая площадь зданий проекта</v>
          </cell>
          <cell r="G137" t="str">
            <v>Продаваемая площадь зданий очереди</v>
          </cell>
        </row>
        <row r="138">
          <cell r="A138" t="str">
            <v>Перегородка из ЦСП на металлическом каркасе</v>
          </cell>
          <cell r="B138" t="str">
            <v>1.4.2.07.08</v>
          </cell>
          <cell r="C138" t="str">
            <v>м2</v>
          </cell>
          <cell r="D138" t="str">
            <v>Устройство внутренних стен и перегородок</v>
          </cell>
          <cell r="E138" t="str">
            <v>1.4.2.07.00</v>
          </cell>
          <cell r="F138" t="str">
            <v>Продаваемая площадь зданий проекта</v>
          </cell>
          <cell r="G138" t="str">
            <v>Продаваемая площадь зданий очереди</v>
          </cell>
        </row>
        <row r="139">
          <cell r="A139" t="str">
            <v>Перемычки армоцементные</v>
          </cell>
          <cell r="B139" t="str">
            <v>1.4.2.06.08</v>
          </cell>
          <cell r="C139" t="str">
            <v>м2</v>
          </cell>
          <cell r="D139" t="str">
            <v>Ограждающие конструкции</v>
          </cell>
          <cell r="E139" t="str">
            <v>1.4.2.06.00</v>
          </cell>
          <cell r="F139" t="str">
            <v>Продаваемая площадь зданий проекта</v>
          </cell>
          <cell r="G139" t="str">
            <v>Продаваемая площадь зданий очереди</v>
          </cell>
        </row>
        <row r="140">
          <cell r="A140" t="str">
            <v>Перемычки ж/б</v>
          </cell>
          <cell r="B140" t="str">
            <v>1.4.2.06.07</v>
          </cell>
          <cell r="C140" t="str">
            <v>м3</v>
          </cell>
          <cell r="D140" t="str">
            <v>Ограждающие конструкции</v>
          </cell>
          <cell r="E140" t="str">
            <v>1.4.2.06.00</v>
          </cell>
          <cell r="F140" t="str">
            <v>Продаваемая площадь зданий проекта</v>
          </cell>
          <cell r="G140" t="str">
            <v>Продаваемая площадь зданий очереди</v>
          </cell>
        </row>
        <row r="141">
          <cell r="A141" t="str">
            <v>Перемычки металлические</v>
          </cell>
          <cell r="B141" t="str">
            <v>1.4.2.06.09</v>
          </cell>
          <cell r="C141" t="str">
            <v>тн</v>
          </cell>
          <cell r="D141" t="str">
            <v>Ограждающие конструкции</v>
          </cell>
          <cell r="E141" t="str">
            <v>1.4.2.06.00</v>
          </cell>
          <cell r="F141" t="str">
            <v>Продаваемая площадь зданий проекта</v>
          </cell>
          <cell r="G141" t="str">
            <v>Продаваемая площадь зданий очереди</v>
          </cell>
        </row>
        <row r="142">
          <cell r="A142" t="str">
            <v xml:space="preserve">Перенос временных ограждений </v>
          </cell>
          <cell r="B142" t="str">
            <v>1.3.2.01.05</v>
          </cell>
          <cell r="C142" t="str">
            <v>м2</v>
          </cell>
          <cell r="D142" t="str">
            <v>Временные ограждения строительной площадки</v>
          </cell>
          <cell r="E142" t="str">
            <v>1.3.2.01.00</v>
          </cell>
          <cell r="F142" t="str">
            <v>Площадь участка проекта</v>
          </cell>
          <cell r="G142" t="str">
            <v>Продаваемая площадь зданий очереди</v>
          </cell>
        </row>
        <row r="143">
          <cell r="A143" t="str">
            <v>Планировка площадей механизированная</v>
          </cell>
          <cell r="B143" t="str">
            <v>1.3.1.03.02</v>
          </cell>
          <cell r="C143" t="str">
            <v>м2</v>
          </cell>
          <cell r="D143" t="str">
            <v>Ликвидация свалок, вертикальная планировка</v>
          </cell>
          <cell r="E143" t="str">
            <v>1.3.1.03.00</v>
          </cell>
          <cell r="F143" t="str">
            <v>Площадь участка проекта</v>
          </cell>
          <cell r="G143" t="str">
            <v>Продаваемая площадь зданий очереди</v>
          </cell>
        </row>
        <row r="144">
          <cell r="A144" t="str">
            <v>Плата за воду до передачи УК</v>
          </cell>
          <cell r="B144" t="str">
            <v>1.6.1.04.02</v>
          </cell>
          <cell r="C144" t="str">
            <v>м3</v>
          </cell>
          <cell r="D144" t="str">
            <v xml:space="preserve">Коммунальные услуги </v>
          </cell>
          <cell r="E144" t="str">
            <v>1.6.1.04.00</v>
          </cell>
          <cell r="F144" t="str">
            <v>Продаваемая площадь зданий проекта</v>
          </cell>
          <cell r="G144" t="str">
            <v>Продаваемая площадь зданий очереди</v>
          </cell>
        </row>
        <row r="145">
          <cell r="A145" t="str">
            <v xml:space="preserve">Плата за воду на период строительства  </v>
          </cell>
          <cell r="B145" t="str">
            <v>1.3.3.03.02</v>
          </cell>
          <cell r="C145" t="str">
            <v>м3</v>
          </cell>
          <cell r="D145" t="str">
            <v>Коммунальные услуги на период строительства</v>
          </cell>
          <cell r="E145" t="str">
            <v>1.3.3.03.00</v>
          </cell>
          <cell r="F145" t="str">
            <v>Продаваемая площадь зданий проекта</v>
          </cell>
          <cell r="G145" t="str">
            <v>Продаваемая площадь зданий очереди</v>
          </cell>
        </row>
        <row r="146">
          <cell r="A146" t="str">
            <v>Плата за канализавание до передачи УК</v>
          </cell>
          <cell r="B146" t="str">
            <v>1.6.1.04.04</v>
          </cell>
          <cell r="C146" t="str">
            <v>м3</v>
          </cell>
          <cell r="D146" t="str">
            <v xml:space="preserve">Коммунальные услуги </v>
          </cell>
          <cell r="E146" t="str">
            <v>1.6.1.04.00</v>
          </cell>
          <cell r="F146" t="str">
            <v>Продаваемая площадь зданий проекта</v>
          </cell>
          <cell r="G146" t="str">
            <v>Продаваемая площадь зданий очереди</v>
          </cell>
        </row>
        <row r="147">
          <cell r="A147" t="str">
            <v>Плата за лимиты по газоснабжению</v>
          </cell>
          <cell r="B147" t="str">
            <v>1.5.1.01.05</v>
          </cell>
          <cell r="C147" t="str">
            <v>м3/час</v>
          </cell>
          <cell r="D147" t="str">
            <v>Плата за присоединения к сетям</v>
          </cell>
          <cell r="E147" t="str">
            <v>1.5.1.01.00</v>
          </cell>
          <cell r="F147" t="str">
            <v>Лимиты по газоснабжению проекта</v>
          </cell>
          <cell r="G147" t="str">
            <v>Лимиты по газоснабжению очереди</v>
          </cell>
        </row>
        <row r="148">
          <cell r="A148" t="str">
            <v>Плата за открытие кредитной линии</v>
          </cell>
          <cell r="B148" t="str">
            <v>1.1.2.02.01</v>
          </cell>
          <cell r="C148" t="str">
            <v>руб.</v>
          </cell>
          <cell r="D148" t="str">
            <v>Плата за открытие кредитной линии</v>
          </cell>
          <cell r="E148" t="str">
            <v>1.1.2.02.00</v>
          </cell>
          <cell r="F148" t="str">
            <v>Продаваемая площадь зданий проекта</v>
          </cell>
          <cell r="G148" t="str">
            <v>Продаваемая площадь зданий очереди</v>
          </cell>
        </row>
        <row r="149">
          <cell r="A149" t="str">
            <v>Плата за присоединение к сетям водоотведения</v>
          </cell>
          <cell r="B149" t="str">
            <v>1.5.1.01.04</v>
          </cell>
          <cell r="C149" t="str">
            <v>м3/час</v>
          </cell>
          <cell r="D149" t="str">
            <v>Плата за присоединения к сетям</v>
          </cell>
          <cell r="E149" t="str">
            <v>1.5.1.01.00</v>
          </cell>
          <cell r="F149" t="str">
            <v>Водоотведение проекта</v>
          </cell>
          <cell r="G149" t="str">
            <v>Водоотведение очереди</v>
          </cell>
        </row>
        <row r="150">
          <cell r="A150" t="str">
            <v>Плата за присоединение к сетям водоснабжения</v>
          </cell>
          <cell r="B150" t="str">
            <v>1.5.1.01.03</v>
          </cell>
          <cell r="C150" t="str">
            <v>м3/час</v>
          </cell>
          <cell r="D150" t="str">
            <v>Плата за присоединения к сетям</v>
          </cell>
          <cell r="E150" t="str">
            <v>1.5.1.01.00</v>
          </cell>
          <cell r="F150" t="str">
            <v>Водопотребление проекта</v>
          </cell>
          <cell r="G150" t="str">
            <v>Водопотребление очереди</v>
          </cell>
        </row>
        <row r="151">
          <cell r="A151" t="str">
            <v>Плата за присоединение к сетям теплоснабжения</v>
          </cell>
          <cell r="B151" t="str">
            <v>1.5.1.01.01</v>
          </cell>
          <cell r="C151" t="str">
            <v>Гкал/час</v>
          </cell>
          <cell r="D151" t="str">
            <v>Плата за присоединения к сетям</v>
          </cell>
          <cell r="E151" t="str">
            <v>1.5.1.01.00</v>
          </cell>
          <cell r="F151" t="str">
            <v>Тепловая нагрузка проекта</v>
          </cell>
          <cell r="G151" t="str">
            <v>Тепловая нагрузка очереди</v>
          </cell>
        </row>
        <row r="152">
          <cell r="A152" t="str">
            <v>Плата за присоединение к сетям электроснабжения</v>
          </cell>
          <cell r="B152" t="str">
            <v>1.5.1.01.02</v>
          </cell>
          <cell r="C152" t="str">
            <v>кВт</v>
          </cell>
          <cell r="D152" t="str">
            <v>Плата за присоединения к сетям</v>
          </cell>
          <cell r="E152" t="str">
            <v>1.5.1.01.00</v>
          </cell>
          <cell r="F152" t="str">
            <v>Электрическая нагрузка проекта</v>
          </cell>
          <cell r="G152" t="str">
            <v>Электрическая нагрузка очереди</v>
          </cell>
        </row>
        <row r="153">
          <cell r="A153" t="str">
            <v>Плата за тепло до передачи УК</v>
          </cell>
          <cell r="B153" t="str">
            <v>1.6.1.04.03</v>
          </cell>
          <cell r="C153" t="str">
            <v>Гкал</v>
          </cell>
          <cell r="D153" t="str">
            <v xml:space="preserve">Коммунальные услуги </v>
          </cell>
          <cell r="E153" t="str">
            <v>1.6.1.04.00</v>
          </cell>
          <cell r="F153" t="str">
            <v>Продаваемая площадь зданий проекта</v>
          </cell>
          <cell r="G153" t="str">
            <v>Продаваемая площадь зданий очереди</v>
          </cell>
        </row>
        <row r="154">
          <cell r="A154" t="str">
            <v xml:space="preserve">Плата за тепло на период строительства </v>
          </cell>
          <cell r="B154" t="str">
            <v>1.3.3.03.03</v>
          </cell>
          <cell r="C154" t="str">
            <v>Гкал</v>
          </cell>
          <cell r="D154" t="str">
            <v>Коммунальные услуги на период строительства</v>
          </cell>
          <cell r="E154" t="str">
            <v>1.3.3.03.00</v>
          </cell>
          <cell r="F154" t="str">
            <v>Продаваемая площадь зданий проекта</v>
          </cell>
          <cell r="G154" t="str">
            <v>Продаваемая площадь зданий очереди</v>
          </cell>
        </row>
        <row r="155">
          <cell r="A155" t="str">
            <v>Плата за электроэнергию до передачи УК</v>
          </cell>
          <cell r="B155" t="str">
            <v>1.6.1.04.01</v>
          </cell>
          <cell r="C155" t="str">
            <v>кВт-ч</v>
          </cell>
          <cell r="D155" t="str">
            <v xml:space="preserve">Коммунальные услуги </v>
          </cell>
          <cell r="E155" t="str">
            <v>1.6.1.04.00</v>
          </cell>
          <cell r="F155" t="str">
            <v>Продаваемая площадь зданий проекта</v>
          </cell>
          <cell r="G155" t="str">
            <v>Продаваемая площадь зданий очереди</v>
          </cell>
        </row>
        <row r="156">
          <cell r="A156" t="str">
            <v>Плата за электроэнергию на период строительства</v>
          </cell>
          <cell r="B156" t="str">
            <v>1.3.3.03.01</v>
          </cell>
          <cell r="C156" t="str">
            <v>кВт-ч</v>
          </cell>
          <cell r="D156" t="str">
            <v>Коммунальные услуги на период строительства</v>
          </cell>
          <cell r="E156" t="str">
            <v>1.3.3.03.00</v>
          </cell>
          <cell r="F156" t="str">
            <v>Продаваемая площадь зданий проекта</v>
          </cell>
          <cell r="G156" t="str">
            <v>Продаваемая площадь зданий очереди</v>
          </cell>
        </row>
        <row r="157">
          <cell r="A157" t="str">
            <v>Получение исходно-разрешительной документации</v>
          </cell>
          <cell r="B157" t="str">
            <v>1.2.1.01.01</v>
          </cell>
          <cell r="C157" t="str">
            <v>руб.</v>
          </cell>
          <cell r="D157" t="str">
            <v>Получение исходно-разрешительной документации</v>
          </cell>
          <cell r="E157" t="str">
            <v>1.2.1.01.00</v>
          </cell>
          <cell r="F157" t="str">
            <v>Продаваемая площадь зданий проекта</v>
          </cell>
          <cell r="G157" t="str">
            <v>Продаваемая площадь зданий очереди</v>
          </cell>
        </row>
        <row r="158">
          <cell r="A158" t="str">
            <v>Посадка деревьев</v>
          </cell>
          <cell r="B158" t="str">
            <v>1.5.4.03.04</v>
          </cell>
          <cell r="C158" t="str">
            <v>шт</v>
          </cell>
          <cell r="D158" t="str">
            <v>Озеленение</v>
          </cell>
          <cell r="E158" t="str">
            <v>1.5.4.03.00</v>
          </cell>
          <cell r="F158" t="str">
            <v>Площадь благоустройства проекта</v>
          </cell>
          <cell r="G158" t="str">
            <v>Продаваемая площадь зданий очереди</v>
          </cell>
        </row>
        <row r="159">
          <cell r="A159" t="str">
            <v>Посадка кустарников</v>
          </cell>
          <cell r="B159" t="str">
            <v>1.5.4.03.03</v>
          </cell>
          <cell r="C159" t="str">
            <v>шт</v>
          </cell>
          <cell r="D159" t="str">
            <v>Озеленение</v>
          </cell>
          <cell r="E159" t="str">
            <v>1.5.4.03.00</v>
          </cell>
          <cell r="F159" t="str">
            <v>Площадь благоустройства проекта</v>
          </cell>
          <cell r="G159" t="str">
            <v>Продаваемая площадь зданий очереди</v>
          </cell>
        </row>
        <row r="160">
          <cell r="A160" t="str">
            <v>Предпроектное погружение свай</v>
          </cell>
          <cell r="B160" t="str">
            <v>1.2.1.04.02</v>
          </cell>
          <cell r="C160" t="str">
            <v>пог.м.</v>
          </cell>
          <cell r="D160" t="str">
            <v>Инженерно-геологические изыскания</v>
          </cell>
          <cell r="E160" t="str">
            <v>1.2.1.04.00</v>
          </cell>
          <cell r="F160" t="str">
            <v>Продаваемая площадь зданий проекта</v>
          </cell>
          <cell r="G160" t="str">
            <v>Продаваемая площадь зданий очереди</v>
          </cell>
        </row>
        <row r="161">
          <cell r="A161" t="str">
            <v>Приобретение права аренды земельного участка</v>
          </cell>
          <cell r="B161" t="str">
            <v>1.1.1.02.01</v>
          </cell>
          <cell r="C161" t="str">
            <v>руб.</v>
          </cell>
          <cell r="D161" t="str">
            <v>Расходы по земле</v>
          </cell>
          <cell r="E161" t="str">
            <v>1.1.1.02.00</v>
          </cell>
          <cell r="F161" t="str">
            <v>Площадь участка проекта</v>
          </cell>
          <cell r="G161" t="str">
            <v>Продаваемая площадь зданий очереди</v>
          </cell>
        </row>
        <row r="162">
          <cell r="A162" t="str">
            <v>Прифундаментный дренаж</v>
          </cell>
          <cell r="B162" t="str">
            <v>1.5.2.03.03</v>
          </cell>
          <cell r="C162" t="str">
            <v>руб.</v>
          </cell>
          <cell r="D162" t="str">
            <v>Наружные сети НВК, в т.ч. Дренаж</v>
          </cell>
          <cell r="E162" t="str">
            <v>1.5.2.03.00</v>
          </cell>
          <cell r="F162" t="str">
            <v>Площадь застройки проекта</v>
          </cell>
          <cell r="G162" t="str">
            <v>Площадь застройки очереди</v>
          </cell>
        </row>
        <row r="163">
          <cell r="A163" t="str">
            <v>Прифундаментный дренаж внеплощадочный</v>
          </cell>
          <cell r="B163" t="str">
            <v>1.5.3.03.03</v>
          </cell>
          <cell r="C163" t="str">
            <v>руб.</v>
          </cell>
          <cell r="D163" t="str">
            <v>Наружные внеплощадочные сети НВК, в т.ч. Дренаж</v>
          </cell>
          <cell r="E163" t="str">
            <v>1.5.3.03.00</v>
          </cell>
          <cell r="F163" t="str">
            <v>Площадь участка проекта</v>
          </cell>
          <cell r="G163" t="str">
            <v>Продаваемая площадь зданий очереди</v>
          </cell>
        </row>
        <row r="164">
          <cell r="A164" t="str">
            <v>Проведение государственной вневедомственной экспертизы (УГВЭ)</v>
          </cell>
          <cell r="B164" t="str">
            <v>1.2.6.03.01</v>
          </cell>
          <cell r="C164" t="str">
            <v>руб.</v>
          </cell>
          <cell r="D164" t="str">
            <v>Проведение государственной вневедомственной экспертизы (УГВЭ)</v>
          </cell>
          <cell r="E164" t="str">
            <v>1.2.6.03.00</v>
          </cell>
          <cell r="F164" t="str">
            <v>Продаваемая площадь зданий проекта</v>
          </cell>
          <cell r="G164" t="str">
            <v>Продаваемая площадь зданий очереди</v>
          </cell>
        </row>
        <row r="165">
          <cell r="A165" t="str">
            <v>Проведение Государственной приемочной комиссии</v>
          </cell>
          <cell r="B165" t="str">
            <v>1.6.1.03.01</v>
          </cell>
          <cell r="C165" t="str">
            <v>руб.</v>
          </cell>
          <cell r="D165" t="str">
            <v>Проведение Государственной приемочной комиссии</v>
          </cell>
          <cell r="E165" t="str">
            <v>1.6.1.03.00</v>
          </cell>
          <cell r="F165" t="str">
            <v>Продаваемая площадь зданий проекта</v>
          </cell>
          <cell r="G165" t="str">
            <v>Продаваемая площадь зданий очереди</v>
          </cell>
        </row>
        <row r="166">
          <cell r="A166" t="str">
            <v>Проведение государственной экологической, санитарно-эпидемиологической экспертизы проекта</v>
          </cell>
          <cell r="B166" t="str">
            <v>1.2.6.04.01</v>
          </cell>
          <cell r="C166" t="str">
            <v>руб.</v>
          </cell>
          <cell r="D166" t="str">
            <v>Проведение государственной экологической, санитарно-эпидемиологической экспертизы проекта</v>
          </cell>
          <cell r="E166" t="str">
            <v>1.2.6.04.00</v>
          </cell>
          <cell r="F166" t="str">
            <v>Продаваемая площадь зданий проекта</v>
          </cell>
          <cell r="G166" t="str">
            <v>Продаваемая площадь зданий очереди</v>
          </cell>
        </row>
        <row r="167">
          <cell r="A167" t="str">
            <v>Проведение инвентаризации</v>
          </cell>
          <cell r="B167" t="str">
            <v>1.6.1.01.02</v>
          </cell>
          <cell r="C167" t="str">
            <v>руб.</v>
          </cell>
          <cell r="D167" t="str">
            <v>Подготовка объекта к сдаче в эксплуатацию</v>
          </cell>
          <cell r="E167" t="str">
            <v>1.6.1.01.00</v>
          </cell>
          <cell r="F167" t="str">
            <v>Продаваемая площадь зданий проекта</v>
          </cell>
          <cell r="G167" t="str">
            <v>Продаваемая площадь зданий очереди</v>
          </cell>
        </row>
        <row r="168">
          <cell r="A168" t="str">
            <v>Проезды из асфальтобетонных смесей</v>
          </cell>
          <cell r="B168" t="str">
            <v>1.5.4.01.04</v>
          </cell>
          <cell r="C168" t="str">
            <v>м2</v>
          </cell>
          <cell r="D168" t="str">
            <v>Твердые покрытия</v>
          </cell>
          <cell r="E168" t="str">
            <v>1.5.4.01.00</v>
          </cell>
          <cell r="F168" t="str">
            <v>Площадь благоустройства проекта</v>
          </cell>
          <cell r="G168" t="str">
            <v>Продаваемая площадь зданий очереди</v>
          </cell>
        </row>
        <row r="169">
          <cell r="A169" t="str">
            <v>Проект выноса сетей водопровода</v>
          </cell>
          <cell r="B169" t="str">
            <v>1.2.5.01.03</v>
          </cell>
          <cell r="C169" t="str">
            <v>руб.</v>
          </cell>
          <cell r="D169" t="str">
            <v>Проектирование выноса наружных инженерных сетей ("П", "РД")</v>
          </cell>
          <cell r="E169" t="str">
            <v>1.2.5.01.00</v>
          </cell>
          <cell r="F169" t="str">
            <v>Продаваемая площадь зданий проекта</v>
          </cell>
          <cell r="G169" t="str">
            <v>Продаваемая площадь зданий очереди</v>
          </cell>
        </row>
        <row r="170">
          <cell r="A170" t="str">
            <v>Проект выноса сетей канализации</v>
          </cell>
          <cell r="B170" t="str">
            <v>1.2.5.01.04</v>
          </cell>
          <cell r="C170" t="str">
            <v>руб.</v>
          </cell>
          <cell r="D170" t="str">
            <v>Проектирование выноса наружных инженерных сетей ("П", "РД")</v>
          </cell>
          <cell r="E170" t="str">
            <v>1.2.5.01.00</v>
          </cell>
          <cell r="F170" t="str">
            <v>Продаваемая площадь зданий проекта</v>
          </cell>
          <cell r="G170" t="str">
            <v>Продаваемая площадь зданий очереди</v>
          </cell>
        </row>
        <row r="171">
          <cell r="A171" t="str">
            <v>Проект выноса сетей теплоснабжения</v>
          </cell>
          <cell r="B171" t="str">
            <v>1.2.5.01.01</v>
          </cell>
          <cell r="C171" t="str">
            <v>руб.</v>
          </cell>
          <cell r="D171" t="str">
            <v>Проектирование выноса наружных инженерных сетей ("П", "РД")</v>
          </cell>
          <cell r="E171" t="str">
            <v>1.2.5.01.00</v>
          </cell>
          <cell r="F171" t="str">
            <v>Продаваемая площадь зданий проекта</v>
          </cell>
          <cell r="G171" t="str">
            <v>Продаваемая площадь зданий очереди</v>
          </cell>
        </row>
        <row r="172">
          <cell r="A172" t="str">
            <v>Проект выноса сетей электроснабжения</v>
          </cell>
          <cell r="B172" t="str">
            <v>1.2.5.01.02</v>
          </cell>
          <cell r="C172" t="str">
            <v>руб.</v>
          </cell>
          <cell r="D172" t="str">
            <v>Проектирование выноса наружных инженерных сетей ("П", "РД")</v>
          </cell>
          <cell r="E172" t="str">
            <v>1.2.5.01.00</v>
          </cell>
          <cell r="F172" t="str">
            <v>Продаваемая площадь зданий проекта</v>
          </cell>
          <cell r="G172" t="str">
            <v>Продаваемая площадь зданий очереди</v>
          </cell>
        </row>
        <row r="173">
          <cell r="A173" t="str">
            <v>Проект инженерных систем стадии "П"</v>
          </cell>
          <cell r="B173" t="str">
            <v>1.2.3.01.04</v>
          </cell>
          <cell r="C173" t="str">
            <v>руб.</v>
          </cell>
          <cell r="D173" t="str">
            <v>Разработка проекта здания стадии "П"</v>
          </cell>
          <cell r="E173" t="str">
            <v>1.2.3.01.00</v>
          </cell>
          <cell r="F173" t="str">
            <v>Продаваемая площадь зданий проекта</v>
          </cell>
          <cell r="G173" t="str">
            <v>Продаваемая площадь зданий очереди</v>
          </cell>
        </row>
        <row r="174">
          <cell r="A174" t="str">
            <v>Проект реконструкции РТП</v>
          </cell>
          <cell r="B174" t="str">
            <v>1.2.5.05.03</v>
          </cell>
          <cell r="C174" t="str">
            <v>комплект</v>
          </cell>
          <cell r="D174" t="str">
            <v>Проектирование инженерных сооружений</v>
          </cell>
          <cell r="E174" t="str">
            <v>1.2.5.05.00</v>
          </cell>
          <cell r="F174" t="str">
            <v>Продаваемая площадь зданий проекта</v>
          </cell>
          <cell r="G174" t="str">
            <v>Продаваемая площадь зданий очереди</v>
          </cell>
        </row>
        <row r="175">
          <cell r="A175" t="str">
            <v xml:space="preserve">Проект РТП </v>
          </cell>
          <cell r="B175" t="str">
            <v>1.2.5.05.02</v>
          </cell>
          <cell r="C175" t="str">
            <v>комплект</v>
          </cell>
          <cell r="D175" t="str">
            <v>Проектирование инженерных сооружений</v>
          </cell>
          <cell r="E175" t="str">
            <v>1.2.5.05.00</v>
          </cell>
          <cell r="F175" t="str">
            <v>Продаваемая площадь зданий проекта</v>
          </cell>
          <cell r="G175" t="str">
            <v>Продаваемая площадь зданий очереди</v>
          </cell>
        </row>
        <row r="176">
          <cell r="A176" t="str">
            <v>Проект сетей временного водоснабжения</v>
          </cell>
          <cell r="B176" t="str">
            <v>1.2.5.02.01</v>
          </cell>
          <cell r="C176" t="str">
            <v>руб.</v>
          </cell>
          <cell r="D176" t="str">
            <v>Проектирование временных наружных инженерных сетей ("П", "РД")</v>
          </cell>
          <cell r="E176" t="str">
            <v>1.2.5.02.00</v>
          </cell>
          <cell r="F176" t="str">
            <v>Продаваемая площадь зданий проекта</v>
          </cell>
          <cell r="G176" t="str">
            <v>Продаваемая площадь зданий очереди</v>
          </cell>
        </row>
        <row r="177">
          <cell r="A177" t="str">
            <v>Проект сетей временного теплоснабжения</v>
          </cell>
          <cell r="B177" t="str">
            <v>1.2.5.02.04</v>
          </cell>
          <cell r="C177" t="str">
            <v>руб.</v>
          </cell>
          <cell r="D177" t="str">
            <v>Проектирование временных наружных инженерных сетей ("П", "РД")</v>
          </cell>
          <cell r="E177" t="str">
            <v>1.2.5.02.00</v>
          </cell>
          <cell r="F177" t="str">
            <v>Продаваемая площадь зданий проекта</v>
          </cell>
          <cell r="G177" t="str">
            <v>Продаваемая площадь зданий очереди</v>
          </cell>
        </row>
        <row r="178">
          <cell r="A178" t="str">
            <v>Проект сетей временного электроснабжения</v>
          </cell>
          <cell r="B178" t="str">
            <v>1.2.5.02.03</v>
          </cell>
          <cell r="C178" t="str">
            <v>руб.</v>
          </cell>
          <cell r="D178" t="str">
            <v>Проектирование временных наружных инженерных сетей ("П", "РД")</v>
          </cell>
          <cell r="E178" t="str">
            <v>1.2.5.02.00</v>
          </cell>
          <cell r="F178" t="str">
            <v>Продаваемая площадь зданий проекта</v>
          </cell>
          <cell r="G178" t="str">
            <v>Продаваемая площадь зданий очереди</v>
          </cell>
        </row>
        <row r="179">
          <cell r="A179" t="str">
            <v>Проект сетей временной канализации</v>
          </cell>
          <cell r="B179" t="str">
            <v>1.2.5.02.02</v>
          </cell>
          <cell r="C179" t="str">
            <v>руб.</v>
          </cell>
          <cell r="D179" t="str">
            <v>Проектирование временных наружных инженерных сетей ("П", "РД")</v>
          </cell>
          <cell r="E179" t="str">
            <v>1.2.5.02.00</v>
          </cell>
          <cell r="F179" t="str">
            <v>Продаваемая площадь зданий проекта</v>
          </cell>
          <cell r="G179" t="str">
            <v>Продаваемая площадь зданий очереди</v>
          </cell>
        </row>
        <row r="180">
          <cell r="A180" t="str">
            <v>Проект ТП</v>
          </cell>
          <cell r="B180" t="str">
            <v>1.2.5.05.01</v>
          </cell>
          <cell r="C180" t="str">
            <v>комплект</v>
          </cell>
          <cell r="D180" t="str">
            <v>Проектирование инженерных сооружений</v>
          </cell>
          <cell r="E180" t="str">
            <v>1.2.5.05.00</v>
          </cell>
          <cell r="F180" t="str">
            <v>Продаваемая площадь зданий проекта</v>
          </cell>
          <cell r="G180" t="str">
            <v>Продаваемая площадь зданий очереди</v>
          </cell>
        </row>
        <row r="181">
          <cell r="A181" t="str">
            <v>Проектирование внеплощадочных сетей НВК</v>
          </cell>
          <cell r="B181" t="str">
            <v>1.2.5.03.01</v>
          </cell>
          <cell r="C181" t="str">
            <v>руб.</v>
          </cell>
          <cell r="D181" t="str">
            <v>Проектирование внеплощадочных сетей ("П", "РД")</v>
          </cell>
          <cell r="E181" t="str">
            <v>1.2.5.03.00</v>
          </cell>
          <cell r="F181" t="str">
            <v>Продаваемая площадь зданий проекта</v>
          </cell>
          <cell r="G181" t="str">
            <v>Продаваемая площадь зданий очереди</v>
          </cell>
        </row>
        <row r="182">
          <cell r="A182" t="str">
            <v>Проектирование внеплощадочных сетей теплоснабжения (ТС)</v>
          </cell>
          <cell r="B182" t="str">
            <v>1.2.5.03.02</v>
          </cell>
          <cell r="C182" t="str">
            <v>руб.</v>
          </cell>
          <cell r="D182" t="str">
            <v>Проектирование внеплощадочных сетей ("П", "РД")</v>
          </cell>
          <cell r="E182" t="str">
            <v>1.2.5.03.00</v>
          </cell>
          <cell r="F182" t="str">
            <v>Продаваемая площадь зданий проекта</v>
          </cell>
          <cell r="G182" t="str">
            <v>Продаваемая площадь зданий очереди</v>
          </cell>
        </row>
        <row r="183">
          <cell r="A183" t="str">
            <v>Проектирование внутриплощадочных сетей газоснабжения</v>
          </cell>
          <cell r="B183" t="str">
            <v>1.2.5.04.05</v>
          </cell>
          <cell r="C183" t="str">
            <v>руб.</v>
          </cell>
          <cell r="D183" t="str">
            <v>Проектирование внутриплощадочных сетей ("П", "РД")</v>
          </cell>
          <cell r="E183" t="str">
            <v>1.2.5.04.00</v>
          </cell>
          <cell r="F183" t="str">
            <v>Продаваемая площадь зданий проекта</v>
          </cell>
          <cell r="G183" t="str">
            <v>Продаваемая площадь зданий очереди</v>
          </cell>
        </row>
        <row r="184">
          <cell r="A184" t="str">
            <v xml:space="preserve">Проектирование внутриплощадочных сетей НВК </v>
          </cell>
          <cell r="B184" t="str">
            <v>1.2.5.04.01</v>
          </cell>
          <cell r="C184" t="str">
            <v>руб.</v>
          </cell>
          <cell r="D184" t="str">
            <v>Проектирование внутриплощадочных сетей ("П", "РД")</v>
          </cell>
          <cell r="E184" t="str">
            <v>1.2.5.04.00</v>
          </cell>
          <cell r="F184" t="str">
            <v>Продаваемая площадь зданий проекта</v>
          </cell>
          <cell r="G184" t="str">
            <v>Продаваемая площадь зданий очереди</v>
          </cell>
        </row>
        <row r="185">
          <cell r="A185" t="str">
            <v>Проектирование внутриплощадочных сетей теплоснабжения</v>
          </cell>
          <cell r="B185" t="str">
            <v>1.2.5.04.02</v>
          </cell>
          <cell r="C185" t="str">
            <v>руб.</v>
          </cell>
          <cell r="D185" t="str">
            <v>Проектирование внутриплощадочных сетей ("П", "РД")</v>
          </cell>
          <cell r="E185" t="str">
            <v>1.2.5.04.00</v>
          </cell>
          <cell r="F185" t="str">
            <v>Продаваемая площадь зданий проекта</v>
          </cell>
          <cell r="G185" t="str">
            <v>Продаваемая площадь зданий очереди</v>
          </cell>
        </row>
        <row r="186">
          <cell r="A186" t="str">
            <v>Проектирование внутриплощадочных сетей электроснабжения (НС ЭЗ, ЭХЗ)</v>
          </cell>
          <cell r="B186" t="str">
            <v>1.2.5.04.03</v>
          </cell>
          <cell r="C186" t="str">
            <v>руб.</v>
          </cell>
          <cell r="D186" t="str">
            <v>Проектирование внутриплощадочных сетей ("П", "РД")</v>
          </cell>
          <cell r="E186" t="str">
            <v>1.2.5.04.00</v>
          </cell>
          <cell r="F186" t="str">
            <v>Продаваемая площадь зданий проекта</v>
          </cell>
          <cell r="G186" t="str">
            <v>Продаваемая площадь зданий очереди</v>
          </cell>
        </row>
        <row r="187">
          <cell r="A187" t="str">
            <v>Проектирование внутриплощадочных слаботочных сетей (НСС, СС, ТВС)</v>
          </cell>
          <cell r="B187" t="str">
            <v>1.2.5.04.04</v>
          </cell>
          <cell r="C187" t="str">
            <v>руб.</v>
          </cell>
          <cell r="D187" t="str">
            <v>Проектирование внутриплощадочных сетей ("П", "РД")</v>
          </cell>
          <cell r="E187" t="str">
            <v>1.2.5.04.00</v>
          </cell>
          <cell r="F187" t="str">
            <v>Продаваемая площадь зданий проекта</v>
          </cell>
          <cell r="G187" t="str">
            <v>Продаваемая площадь зданий очереди</v>
          </cell>
        </row>
        <row r="188">
          <cell r="A188" t="str">
            <v>Проектирование магистральных дорог</v>
          </cell>
          <cell r="B188" t="str">
            <v>1.2.5.03.03</v>
          </cell>
          <cell r="C188" t="str">
            <v>руб.</v>
          </cell>
          <cell r="D188" t="str">
            <v>Проектирование внеплощадочных сетей ("П", "РД")</v>
          </cell>
          <cell r="E188" t="str">
            <v>1.2.5.03.00</v>
          </cell>
          <cell r="F188" t="str">
            <v>Продаваемая площадь зданий проекта</v>
          </cell>
          <cell r="G188" t="str">
            <v>Продаваемая площадь зданий очереди</v>
          </cell>
        </row>
        <row r="189">
          <cell r="A189" t="str">
            <v>Проектные работы КБ</v>
          </cell>
          <cell r="B189" t="str">
            <v>1.4.2.01.01</v>
          </cell>
          <cell r="C189" t="str">
            <v>комплект</v>
          </cell>
          <cell r="D189" t="str">
            <v>Организация работы КБ</v>
          </cell>
          <cell r="E189" t="str">
            <v>1.4.2.01.00</v>
          </cell>
          <cell r="F189" t="str">
            <v>Продаваемая площадь зданий проекта</v>
          </cell>
          <cell r="G189" t="str">
            <v>Продаваемая площадь зданий очереди</v>
          </cell>
        </row>
        <row r="190">
          <cell r="A190" t="str">
            <v>Производственные расходы на продажу</v>
          </cell>
          <cell r="B190" t="str">
            <v>1.1.3.04.01</v>
          </cell>
          <cell r="C190" t="str">
            <v>руб.</v>
          </cell>
          <cell r="D190" t="str">
            <v>Производственные расходы на продажу</v>
          </cell>
          <cell r="E190" t="str">
            <v>1.1.3.04.00</v>
          </cell>
          <cell r="F190" t="str">
            <v>Продаваемая площадь зданий проекта</v>
          </cell>
          <cell r="G190" t="str">
            <v>Продаваемая площадь зданий очереди</v>
          </cell>
        </row>
        <row r="191">
          <cell r="A191" t="str">
            <v>Прокладка сетей временного водоснабжения</v>
          </cell>
          <cell r="B191" t="str">
            <v>1.3.2.04.03</v>
          </cell>
          <cell r="C191" t="str">
            <v>пог.м трассы</v>
          </cell>
          <cell r="D191" t="str">
            <v>СМР по устройству временных инженерных сетей</v>
          </cell>
          <cell r="E191" t="str">
            <v>1.3.2.04.00</v>
          </cell>
          <cell r="F191" t="str">
            <v>Продаваемая площадь зданий проекта</v>
          </cell>
          <cell r="G191" t="str">
            <v>Продаваемая площадь зданий очереди</v>
          </cell>
        </row>
        <row r="192">
          <cell r="A192" t="str">
            <v>Прокладка сетей временного электроснабжения</v>
          </cell>
          <cell r="B192" t="str">
            <v>1.3.2.04.04</v>
          </cell>
          <cell r="C192" t="str">
            <v>пог.м трассы</v>
          </cell>
          <cell r="D192" t="str">
            <v>СМР по устройству временных инженерных сетей</v>
          </cell>
          <cell r="E192" t="str">
            <v>1.3.2.04.00</v>
          </cell>
          <cell r="F192" t="str">
            <v>Продаваемая площадь зданий проекта</v>
          </cell>
          <cell r="G192" t="str">
            <v>Продаваемая площадь зданий очереди</v>
          </cell>
        </row>
        <row r="193">
          <cell r="A193" t="str">
            <v>Прокладка сетей временной канализации</v>
          </cell>
          <cell r="B193" t="str">
            <v>1.3.2.04.01</v>
          </cell>
          <cell r="C193" t="str">
            <v>пог.м трассы</v>
          </cell>
          <cell r="D193" t="str">
            <v>СМР по устройству временных инженерных сетей</v>
          </cell>
          <cell r="E193" t="str">
            <v>1.3.2.04.00</v>
          </cell>
          <cell r="F193" t="str">
            <v>Продаваемая площадь зданий проекта</v>
          </cell>
          <cell r="G193" t="str">
            <v>Продаваемая площадь зданий очереди</v>
          </cell>
        </row>
        <row r="194">
          <cell r="A194" t="str">
            <v>Прочие затраты на ввод объекта в эксплуатацию</v>
          </cell>
          <cell r="B194" t="str">
            <v>1.6.1.06.01</v>
          </cell>
          <cell r="C194" t="str">
            <v>руб.</v>
          </cell>
          <cell r="D194" t="str">
            <v>Прочие затраты на ввод объекта в эксплуатацию</v>
          </cell>
          <cell r="E194" t="str">
            <v>1.6.1.06.00</v>
          </cell>
          <cell r="F194" t="str">
            <v>Продаваемая площадь зданий проекта</v>
          </cell>
          <cell r="G194" t="str">
            <v>Продаваемая площадь зданий очереди</v>
          </cell>
        </row>
        <row r="195">
          <cell r="A195" t="str">
            <v>Прочие по инвест. Оценке</v>
          </cell>
          <cell r="B195" t="str">
            <v>1.1.1.01.07</v>
          </cell>
          <cell r="C195" t="str">
            <v>руб.</v>
          </cell>
          <cell r="D195" t="str">
            <v>Оценка инвестиционной привлекательности</v>
          </cell>
          <cell r="E195" t="str">
            <v>1.1.1.01.00</v>
          </cell>
          <cell r="F195" t="str">
            <v>Продаваемая площадь зданий проекта</v>
          </cell>
          <cell r="G195" t="str">
            <v>Продаваемая площадь зданий очереди</v>
          </cell>
        </row>
        <row r="196">
          <cell r="A196" t="str">
            <v>Прочие по организации строительной площадки</v>
          </cell>
          <cell r="B196" t="str">
            <v>1.3.2.05.01</v>
          </cell>
          <cell r="C196" t="str">
            <v>руб.</v>
          </cell>
          <cell r="D196" t="str">
            <v>Прочие по организации строительной площадки</v>
          </cell>
          <cell r="E196" t="str">
            <v>1.3.2.05.00</v>
          </cell>
          <cell r="F196" t="str">
            <v>Продаваемая площадь зданий проекта</v>
          </cell>
          <cell r="G196" t="str">
            <v>Продаваемая площадь зданий очереди</v>
          </cell>
        </row>
        <row r="197">
          <cell r="A197" t="str">
            <v>Прочие работы надземной части здания</v>
          </cell>
          <cell r="B197" t="str">
            <v>1.4.2.13.06</v>
          </cell>
          <cell r="C197" t="str">
            <v>руб.</v>
          </cell>
          <cell r="D197" t="str">
            <v>Прочие работы надземной части здания</v>
          </cell>
          <cell r="E197" t="str">
            <v>1.4.2.13.00</v>
          </cell>
          <cell r="F197" t="str">
            <v>Продаваемая площадь зданий проекта</v>
          </cell>
          <cell r="G197" t="str">
            <v>Продаваемая площадь зданий очереди</v>
          </cell>
        </row>
        <row r="198">
          <cell r="A198" t="str">
            <v>Прочие работы нулевого цикла</v>
          </cell>
          <cell r="B198" t="str">
            <v>1.4.1.05.01</v>
          </cell>
          <cell r="C198" t="str">
            <v>руб.</v>
          </cell>
          <cell r="D198" t="str">
            <v>Прочие работы нулевого цикла</v>
          </cell>
          <cell r="E198" t="str">
            <v>1.4.1.05.00</v>
          </cell>
          <cell r="F198" t="str">
            <v>Продаваемая площадь зданий проекта</v>
          </cell>
          <cell r="G198" t="str">
            <v>Продаваемая площадь зданий очереди</v>
          </cell>
        </row>
        <row r="199">
          <cell r="A199" t="str">
            <v>Прочие работы по авторскому и техническому надзору</v>
          </cell>
          <cell r="B199" t="str">
            <v>1.2.7.03.01</v>
          </cell>
          <cell r="C199" t="str">
            <v>руб.</v>
          </cell>
          <cell r="D199" t="str">
            <v>Прочие работы по авторскому и техническому надзору</v>
          </cell>
          <cell r="E199" t="str">
            <v>1.2.7.03.00</v>
          </cell>
          <cell r="F199" t="str">
            <v>Продаваемая площадь зданий проекта</v>
          </cell>
          <cell r="G199" t="str">
            <v>Продаваемая площадь зданий очереди</v>
          </cell>
        </row>
        <row r="200">
          <cell r="A200" t="str">
            <v>Прочие работы по благоустройству</v>
          </cell>
          <cell r="B200" t="str">
            <v>1.5.4.04.04</v>
          </cell>
          <cell r="C200" t="str">
            <v>руб.</v>
          </cell>
          <cell r="D200" t="str">
            <v>Прочие работы по благоустройству</v>
          </cell>
          <cell r="E200" t="str">
            <v>1.5.4.04.00</v>
          </cell>
          <cell r="F200" t="str">
            <v>Площадь благоустройства проекта</v>
          </cell>
          <cell r="G200" t="str">
            <v>Продаваемая площадь зданий очереди</v>
          </cell>
        </row>
        <row r="201">
          <cell r="A201" t="str">
            <v>Прочие работы по внутренним инженерным сетям</v>
          </cell>
          <cell r="B201" t="str">
            <v>1.4.3.06.01</v>
          </cell>
          <cell r="C201" t="str">
            <v>руб.</v>
          </cell>
          <cell r="D201" t="str">
            <v>Прочие работы по внутренним инженерным сетям</v>
          </cell>
          <cell r="E201" t="str">
            <v>1.4.3.06.00</v>
          </cell>
          <cell r="F201" t="str">
            <v>Продаваемая площадь зданий проекта</v>
          </cell>
          <cell r="G201" t="str">
            <v>Продаваемая площадь зданий очереди</v>
          </cell>
        </row>
        <row r="202">
          <cell r="A202" t="str">
            <v>Прочие работы по наружным внеплощадочным сетям</v>
          </cell>
          <cell r="B202" t="str">
            <v>1.5.3.06.01</v>
          </cell>
          <cell r="C202" t="str">
            <v>руб.</v>
          </cell>
          <cell r="D202" t="str">
            <v>Прочие работы по наружным внеплощадочным сетям</v>
          </cell>
          <cell r="E202" t="str">
            <v>1.5.3.06.00</v>
          </cell>
          <cell r="F202" t="str">
            <v>Продаваемая площадь зданий проекта</v>
          </cell>
          <cell r="G202" t="str">
            <v>Продаваемая площадь зданий очереди</v>
          </cell>
        </row>
        <row r="203">
          <cell r="A203" t="str">
            <v>Прочие работы по наружным внутриплощадочным сетям</v>
          </cell>
          <cell r="B203" t="str">
            <v>1.5.2.06.01</v>
          </cell>
          <cell r="C203" t="str">
            <v>руб.</v>
          </cell>
          <cell r="D203" t="str">
            <v>Прочие работы по наружным внутриплощадочным сетям</v>
          </cell>
          <cell r="E203" t="str">
            <v>1.5.2.06.00</v>
          </cell>
          <cell r="F203" t="str">
            <v>Продаваемая площадь зданий проекта</v>
          </cell>
          <cell r="G203" t="str">
            <v>Продаваемая площадь зданий очереди</v>
          </cell>
        </row>
        <row r="204">
          <cell r="A204" t="str">
            <v>Прочие работы по сбору исходных данных</v>
          </cell>
          <cell r="B204" t="str">
            <v>1.2.1.07.01</v>
          </cell>
          <cell r="C204" t="str">
            <v>руб.</v>
          </cell>
          <cell r="D204" t="str">
            <v>Прочие работы по сбору исходных данных</v>
          </cell>
          <cell r="E204" t="str">
            <v>1.2.1.07.00</v>
          </cell>
          <cell r="F204" t="str">
            <v>Продаваемая площадь зданий проекта</v>
          </cell>
          <cell r="G204" t="str">
            <v>Продаваемая площадь зданий очереди</v>
          </cell>
        </row>
        <row r="205">
          <cell r="A205" t="str">
            <v>Прочие работы по текущему обеспечению строительства</v>
          </cell>
          <cell r="B205" t="str">
            <v>1.3.3.08.01</v>
          </cell>
          <cell r="C205" t="str">
            <v>руб.</v>
          </cell>
          <cell r="D205" t="str">
            <v>Прочие работы по текущему обеспечению строительства</v>
          </cell>
          <cell r="E205" t="str">
            <v>1.3.3.08.00</v>
          </cell>
          <cell r="F205" t="str">
            <v>Продаваемая площадь зданий проекта</v>
          </cell>
          <cell r="G205" t="str">
            <v>Продаваемая площадь зданий очереди</v>
          </cell>
        </row>
        <row r="206">
          <cell r="A206" t="str">
            <v>Прочие работы по управлению проектом</v>
          </cell>
          <cell r="B206" t="str">
            <v>1.1.4.02.01</v>
          </cell>
          <cell r="C206" t="str">
            <v>руб.</v>
          </cell>
          <cell r="D206" t="str">
            <v>Прочие работы по управлению проектом</v>
          </cell>
          <cell r="E206" t="str">
            <v>1.1.4.02.00</v>
          </cell>
          <cell r="F206" t="str">
            <v>Продаваемая площадь зданий проекта</v>
          </cell>
          <cell r="G206" t="str">
            <v>Продаваемая площадь зданий очереди</v>
          </cell>
        </row>
        <row r="207">
          <cell r="A207" t="str">
            <v>Прочие работы по черновой отделке</v>
          </cell>
          <cell r="B207" t="str">
            <v>1.4.4.06.02</v>
          </cell>
          <cell r="C207" t="str">
            <v>руб.</v>
          </cell>
          <cell r="D207" t="str">
            <v>Прочие отделочные работы</v>
          </cell>
          <cell r="E207" t="str">
            <v>1.4.4.06.00</v>
          </cell>
          <cell r="F207" t="str">
            <v>Продаваемая площадь зданий проекта</v>
          </cell>
          <cell r="G207" t="str">
            <v>Продаваемая площадь зданий очереди</v>
          </cell>
        </row>
        <row r="208">
          <cell r="A208" t="str">
            <v>Прочие работы по чистовой отделке</v>
          </cell>
          <cell r="B208" t="str">
            <v>1.4.4.06.03</v>
          </cell>
          <cell r="C208" t="str">
            <v>руб.</v>
          </cell>
          <cell r="D208" t="str">
            <v>Прочие отделочные работы</v>
          </cell>
          <cell r="E208" t="str">
            <v>1.4.4.06.00</v>
          </cell>
          <cell r="F208" t="str">
            <v>Продаваемая площадь зданий проекта</v>
          </cell>
          <cell r="G208" t="str">
            <v>Продаваемая площадь зданий очереди</v>
          </cell>
        </row>
        <row r="209">
          <cell r="A209" t="str">
            <v>Прочие работы предпроектной стадии</v>
          </cell>
          <cell r="B209" t="str">
            <v>1.2.2.03.01</v>
          </cell>
          <cell r="C209" t="str">
            <v>руб.</v>
          </cell>
          <cell r="D209" t="str">
            <v>Прочие работы предпроектной стадии</v>
          </cell>
          <cell r="E209" t="str">
            <v>1.2.2.03.00</v>
          </cell>
          <cell r="F209" t="str">
            <v>Продаваемая площадь зданий проекта</v>
          </cell>
          <cell r="G209" t="str">
            <v>Продаваемая площадь зданий очереди</v>
          </cell>
        </row>
        <row r="210">
          <cell r="A210" t="str">
            <v>Прочие расходы по аренде, инвест. оценке, имущ. правам</v>
          </cell>
          <cell r="B210" t="str">
            <v>1.1.1.04.01</v>
          </cell>
          <cell r="C210" t="str">
            <v>руб.</v>
          </cell>
          <cell r="D210" t="str">
            <v>Прочие расходы по аренде, инвест. оценке, имущ. правам</v>
          </cell>
          <cell r="E210" t="str">
            <v>1.1.1.04.00</v>
          </cell>
          <cell r="F210" t="str">
            <v>Продаваемая площадь зданий проекта</v>
          </cell>
          <cell r="G210" t="str">
            <v>Продаваемая площадь зданий очереди</v>
          </cell>
        </row>
        <row r="211">
          <cell r="A211" t="str">
            <v>Прочие расходы по земле</v>
          </cell>
          <cell r="B211" t="str">
            <v>1.1.1.02.04</v>
          </cell>
          <cell r="C211" t="str">
            <v>руб.</v>
          </cell>
          <cell r="D211" t="str">
            <v>Расходы по земле</v>
          </cell>
          <cell r="E211" t="str">
            <v>1.1.1.02.00</v>
          </cell>
          <cell r="F211" t="str">
            <v>Площадь участка проекта</v>
          </cell>
          <cell r="G211" t="str">
            <v>Продаваемая площадь зданий очереди</v>
          </cell>
        </row>
        <row r="212">
          <cell r="A212" t="str">
            <v>Прочие СМР по инженерной подготовке территории</v>
          </cell>
          <cell r="B212" t="str">
            <v>1.3.1.05.02</v>
          </cell>
          <cell r="C212" t="str">
            <v>руб.</v>
          </cell>
          <cell r="D212" t="str">
            <v>Прочие СМР по инженерной подготовке территории</v>
          </cell>
          <cell r="E212" t="str">
            <v>1.3.1.05.00</v>
          </cell>
          <cell r="F212" t="str">
            <v>Площадь участка проекта</v>
          </cell>
          <cell r="G212" t="str">
            <v>Продаваемая площадь зданий очереди</v>
          </cell>
        </row>
        <row r="213">
          <cell r="A213" t="str">
            <v>Прочие согласования и экспертизы проекта</v>
          </cell>
          <cell r="B213" t="str">
            <v>1.2.6.05.02</v>
          </cell>
          <cell r="C213" t="str">
            <v>руб.</v>
          </cell>
          <cell r="D213" t="str">
            <v>Прочие согласования и экспертизы проекта</v>
          </cell>
          <cell r="E213" t="str">
            <v>1.2.6.05.00</v>
          </cell>
          <cell r="F213" t="str">
            <v>Продаваемая площадь зданий проекта</v>
          </cell>
          <cell r="G213" t="str">
            <v>Продаваемая площадь зданий очереди</v>
          </cell>
        </row>
        <row r="214">
          <cell r="A214" t="str">
            <v>Прочие финансовые расходы</v>
          </cell>
          <cell r="B214" t="str">
            <v>1.1.2.04.01</v>
          </cell>
          <cell r="C214" t="str">
            <v>руб.</v>
          </cell>
          <cell r="D214" t="str">
            <v>Прочие финансовые расходы</v>
          </cell>
          <cell r="E214" t="str">
            <v>1.1.2.04.00</v>
          </cell>
          <cell r="F214" t="str">
            <v>Продаваемая площадь зданий проекта</v>
          </cell>
          <cell r="G214" t="str">
            <v>Продаваемая площадь зданий очереди</v>
          </cell>
        </row>
        <row r="215">
          <cell r="A215" t="str">
            <v>Пуско-наладочные работы</v>
          </cell>
          <cell r="B215" t="str">
            <v>1.4.3.01.05</v>
          </cell>
          <cell r="C215" t="str">
            <v>комплект</v>
          </cell>
          <cell r="D215" t="str">
            <v>Вертикальный транспорт</v>
          </cell>
          <cell r="E215" t="str">
            <v>1.4.3.01.00</v>
          </cell>
          <cell r="F215" t="str">
            <v>Продаваемая площадь зданий проекта</v>
          </cell>
          <cell r="G215" t="str">
            <v>Продаваемая площадь зданий очереди</v>
          </cell>
        </row>
        <row r="216">
          <cell r="A216" t="str">
            <v>Радиофикация</v>
          </cell>
          <cell r="B216" t="str">
            <v>1.4.3.03.05</v>
          </cell>
          <cell r="C216" t="str">
            <v>руб.</v>
          </cell>
          <cell r="D216" t="str">
            <v>Внутренние слаботочные сети</v>
          </cell>
          <cell r="E216" t="str">
            <v>1.4.3.03.00</v>
          </cell>
          <cell r="F216" t="str">
            <v>Продаваемая площадь зданий проекта</v>
          </cell>
          <cell r="G216" t="str">
            <v>Продаваемая площадь зданий очереди</v>
          </cell>
        </row>
        <row r="217">
          <cell r="A217" t="str">
            <v>Разбивка границ земельного участка и создание геодезической основы</v>
          </cell>
          <cell r="B217" t="str">
            <v>1.3.3.06.01</v>
          </cell>
          <cell r="C217" t="str">
            <v>м2 участка</v>
          </cell>
          <cell r="D217" t="str">
            <v>Геодезическое сопровождение строительства</v>
          </cell>
          <cell r="E217" t="str">
            <v>1.3.3.06.00</v>
          </cell>
          <cell r="F217" t="str">
            <v>Площадь участка проекта</v>
          </cell>
          <cell r="G217" t="str">
            <v>Продаваемая площадь зданий очереди</v>
          </cell>
        </row>
        <row r="218">
          <cell r="A218" t="str">
            <v>Разбивка цветников</v>
          </cell>
          <cell r="B218" t="str">
            <v>1.5.4.03.05</v>
          </cell>
          <cell r="C218" t="str">
            <v>м2</v>
          </cell>
          <cell r="D218" t="str">
            <v>Озеленение</v>
          </cell>
          <cell r="E218" t="str">
            <v>1.5.4.03.00</v>
          </cell>
          <cell r="F218" t="str">
            <v>Площадь благоустройства проекта</v>
          </cell>
          <cell r="G218" t="str">
            <v>Продаваемая площадь зданий очереди</v>
          </cell>
        </row>
        <row r="219">
          <cell r="A219" t="str">
            <v>Разработка архитектурной концепции и вариантов эскизных проектов</v>
          </cell>
          <cell r="B219" t="str">
            <v>1.2.2.01.01</v>
          </cell>
          <cell r="C219" t="str">
            <v>комплект</v>
          </cell>
          <cell r="D219" t="str">
            <v>Разработка архитектурной концепции и вариантов эскизных проектов</v>
          </cell>
          <cell r="E219" t="str">
            <v>1.2.2.01.00</v>
          </cell>
          <cell r="F219" t="str">
            <v>Продаваемая площадь зданий проекта</v>
          </cell>
          <cell r="G219" t="str">
            <v>Продаваемая площадь зданий очереди</v>
          </cell>
        </row>
        <row r="220">
          <cell r="A220" t="str">
            <v>Разработка грунта под КБ</v>
          </cell>
          <cell r="B220" t="str">
            <v>1.4.2.01.03</v>
          </cell>
          <cell r="C220" t="str">
            <v>м3</v>
          </cell>
          <cell r="D220" t="str">
            <v>Организация работы КБ</v>
          </cell>
          <cell r="E220" t="str">
            <v>1.4.2.01.00</v>
          </cell>
          <cell r="F220" t="str">
            <v>Продаваемая площадь зданий проекта</v>
          </cell>
          <cell r="G220" t="str">
            <v>Продаваемая площадь зданий очереди</v>
          </cell>
        </row>
        <row r="221">
          <cell r="A221" t="str">
            <v>Разработка дизайн проектов интерьеров</v>
          </cell>
          <cell r="B221" t="str">
            <v>1.2.4.02.01</v>
          </cell>
          <cell r="C221" t="str">
            <v>руб.</v>
          </cell>
          <cell r="D221" t="str">
            <v>Разработка дизайн проектов интерьеров</v>
          </cell>
          <cell r="E221" t="str">
            <v>1.2.4.02.00</v>
          </cell>
          <cell r="F221" t="str">
            <v>Продаваемая площадь зданий проекта</v>
          </cell>
          <cell r="G221" t="str">
            <v>Продаваемая площадь зданий очереди</v>
          </cell>
        </row>
        <row r="222">
          <cell r="A222" t="str">
            <v>Разработка ППТ и ПМТ, выпуск комплекта документов утверждаемой части</v>
          </cell>
          <cell r="B222" t="str">
            <v>1.2.2.02.01</v>
          </cell>
          <cell r="C222" t="str">
            <v>руб.</v>
          </cell>
          <cell r="D222" t="str">
            <v>Разработка ППТ и ПМТ, выпуск комплекта документов утверждаемой части</v>
          </cell>
          <cell r="E222" t="str">
            <v>1.2.2.02.00</v>
          </cell>
          <cell r="F222" t="str">
            <v>Продаваемая площадь зданий проекта</v>
          </cell>
          <cell r="G222" t="str">
            <v>Продаваемая площадь зданий очереди</v>
          </cell>
        </row>
        <row r="223">
          <cell r="A223" t="str">
            <v>Разработка проекта благоустройства</v>
          </cell>
          <cell r="B223" t="str">
            <v>1.2.4.03.01</v>
          </cell>
          <cell r="C223" t="str">
            <v>руб.</v>
          </cell>
          <cell r="D223" t="str">
            <v>Разработка проекта благоустройства</v>
          </cell>
          <cell r="E223" t="str">
            <v>1.2.4.03.00</v>
          </cell>
          <cell r="F223" t="str">
            <v>Продаваемая площадь зданий проекта</v>
          </cell>
          <cell r="G223" t="str">
            <v>Продаваемая площадь зданий очереди</v>
          </cell>
        </row>
        <row r="224">
          <cell r="A224" t="str">
            <v>Разработка прочих разделов проекта наружных сетей</v>
          </cell>
          <cell r="B224" t="str">
            <v>1.2.5.06.01</v>
          </cell>
          <cell r="C224" t="str">
            <v>руб.</v>
          </cell>
          <cell r="D224" t="str">
            <v>Разработка прочих разделов проекта наружных сетей</v>
          </cell>
          <cell r="E224" t="str">
            <v>1.2.5.06.00</v>
          </cell>
          <cell r="F224" t="str">
            <v>Продаваемая площадь зданий проекта</v>
          </cell>
          <cell r="G224" t="str">
            <v>Продаваемая площадь зданий очереди</v>
          </cell>
        </row>
        <row r="225">
          <cell r="A225" t="str">
            <v>Разработка прочих разделов стадии "П"</v>
          </cell>
          <cell r="B225" t="str">
            <v>1.2.3.04.01</v>
          </cell>
          <cell r="C225" t="str">
            <v>руб.</v>
          </cell>
          <cell r="D225" t="str">
            <v>Разработка прочих разделов стадии "П"</v>
          </cell>
          <cell r="E225" t="str">
            <v>1.2.3.02.00</v>
          </cell>
          <cell r="F225" t="str">
            <v>Продаваемая площадь зданий проекта</v>
          </cell>
          <cell r="G225" t="str">
            <v>Продаваемая площадь зданий очереди</v>
          </cell>
        </row>
        <row r="226">
          <cell r="A226" t="str">
            <v>Разработка прочих разделов стадии "РД"</v>
          </cell>
          <cell r="B226" t="str">
            <v>1.2.4.04.01</v>
          </cell>
          <cell r="C226" t="str">
            <v>руб.</v>
          </cell>
          <cell r="D226" t="str">
            <v>Разработка прочих разделов стадии "РД"</v>
          </cell>
          <cell r="E226" t="str">
            <v>1.2.4.04.00</v>
          </cell>
          <cell r="F226" t="str">
            <v>Продаваемая площадь зданий проекта</v>
          </cell>
          <cell r="G226" t="str">
            <v>Продаваемая площадь зданий очереди</v>
          </cell>
        </row>
        <row r="227">
          <cell r="A227" t="str">
            <v>Расходы по гарантийным обязательствам</v>
          </cell>
          <cell r="B227" t="str">
            <v>1.7.1.01.01</v>
          </cell>
          <cell r="C227" t="str">
            <v>руб.</v>
          </cell>
          <cell r="D227" t="str">
            <v>Расходы по гарантийным обязательствам</v>
          </cell>
          <cell r="E227" t="str">
            <v>1.7.1.01.00</v>
          </cell>
          <cell r="F227" t="str">
            <v>Продаваемая площадь зданий проекта</v>
          </cell>
          <cell r="G227" t="str">
            <v>Продаваемая площадь зданий очереди</v>
          </cell>
        </row>
        <row r="228">
          <cell r="A228" t="str">
            <v>Решение имущественных прав</v>
          </cell>
          <cell r="B228" t="str">
            <v>1.1.1.03.01</v>
          </cell>
          <cell r="C228" t="str">
            <v>руб.</v>
          </cell>
          <cell r="D228" t="str">
            <v>Решение имущественных прав</v>
          </cell>
          <cell r="E228" t="str">
            <v>1.1.1.03.00</v>
          </cell>
          <cell r="F228" t="str">
            <v>Продаваемая площадь зданий проекта</v>
          </cell>
          <cell r="G228" t="str">
            <v>Продаваемая площадь зданий очереди</v>
          </cell>
        </row>
        <row r="229">
          <cell r="A229" t="str">
            <v>Санитарно-эпидемиологическое обследование участка строительства</v>
          </cell>
          <cell r="B229" t="str">
            <v>1.2.1.05.01</v>
          </cell>
          <cell r="C229" t="str">
            <v>руб.</v>
          </cell>
          <cell r="D229" t="str">
            <v>Санитарно-эпидемиологическое обследование участка строительства</v>
          </cell>
          <cell r="E229" t="str">
            <v>1.2.1.05.00</v>
          </cell>
          <cell r="F229" t="str">
            <v>Продаваемая площадь зданий проекта</v>
          </cell>
          <cell r="G229" t="str">
            <v>Продаваемая площадь зданий очереди</v>
          </cell>
        </row>
        <row r="230">
          <cell r="A230" t="str">
            <v>Сбор инженерных нагрузок и подготовка ТУ</v>
          </cell>
          <cell r="B230" t="str">
            <v>1.2.1.02.01</v>
          </cell>
          <cell r="C230" t="str">
            <v>руб.</v>
          </cell>
          <cell r="D230" t="str">
            <v>Сбор инженерных нагрузок и подготовка ТУ</v>
          </cell>
          <cell r="E230" t="str">
            <v>1.2.1.02.00</v>
          </cell>
          <cell r="F230" t="str">
            <v>Продаваемая площадь зданий проекта</v>
          </cell>
          <cell r="G230" t="str">
            <v>Продаваемая площадь зданий очереди</v>
          </cell>
        </row>
        <row r="231">
          <cell r="A231" t="str">
            <v>Сертификация ЭО</v>
          </cell>
          <cell r="B231" t="str">
            <v>1.6.1.02.02</v>
          </cell>
          <cell r="C231" t="str">
            <v>руб.</v>
          </cell>
          <cell r="D231" t="str">
            <v>Сертификация, испытание и наладка инженерных систем</v>
          </cell>
          <cell r="E231" t="str">
            <v>1.6.1.02.00</v>
          </cell>
          <cell r="F231" t="str">
            <v>Продаваемая площадь зданий проекта</v>
          </cell>
          <cell r="G231" t="str">
            <v>Продаваемая площадь зданий очереди</v>
          </cell>
        </row>
        <row r="232">
          <cell r="A232" t="str">
            <v>Скамьи, урны, вазоны</v>
          </cell>
          <cell r="B232" t="str">
            <v>1.5.4.02.02</v>
          </cell>
          <cell r="C232" t="str">
            <v>комплект</v>
          </cell>
          <cell r="D232" t="str">
            <v>Малые архитектурные формы</v>
          </cell>
          <cell r="E232" t="str">
            <v>1.5.4.02.00</v>
          </cell>
          <cell r="F232" t="str">
            <v>Площадь благоустройства проекта</v>
          </cell>
          <cell r="G232" t="str">
            <v>Продаваемая площадь зданий очереди</v>
          </cell>
        </row>
        <row r="233">
          <cell r="A233" t="str">
            <v>СКЦ 190мм</v>
          </cell>
          <cell r="B233" t="str">
            <v>1.4.2.07.03</v>
          </cell>
          <cell r="C233" t="str">
            <v>м2</v>
          </cell>
          <cell r="D233" t="str">
            <v>Устройство внутренних стен и перегородок</v>
          </cell>
          <cell r="E233" t="str">
            <v>1.4.2.07.00</v>
          </cell>
          <cell r="F233" t="str">
            <v>Продаваемая площадь зданий проекта</v>
          </cell>
          <cell r="G233" t="str">
            <v>Продаваемая площадь зданий очереди</v>
          </cell>
        </row>
        <row r="234">
          <cell r="A234" t="str">
            <v>Согласование восстановительной стоимости зеленых насаждений</v>
          </cell>
          <cell r="B234" t="str">
            <v>1.2.6.05.01</v>
          </cell>
          <cell r="C234" t="str">
            <v>руб.</v>
          </cell>
          <cell r="D234" t="str">
            <v>Прочие согласования и экспертизы проекта</v>
          </cell>
          <cell r="E234" t="str">
            <v>1.2.6.05.00</v>
          </cell>
          <cell r="F234" t="str">
            <v>Продаваемая площадь зданий проекта</v>
          </cell>
          <cell r="G234" t="str">
            <v>Продаваемая площадь зданий очереди</v>
          </cell>
        </row>
        <row r="235">
          <cell r="A235" t="str">
            <v>Согласование ППТ и ПМТ с ведомствами</v>
          </cell>
          <cell r="B235" t="str">
            <v>1.2.6.01.01</v>
          </cell>
          <cell r="C235" t="str">
            <v>руб.</v>
          </cell>
          <cell r="D235" t="str">
            <v>Согласование ППТ и ПМТ с ведомствами</v>
          </cell>
          <cell r="E235" t="str">
            <v>1.2.6.01.00</v>
          </cell>
          <cell r="F235" t="str">
            <v>Продаваемая площадь зданий проекта</v>
          </cell>
          <cell r="G235" t="str">
            <v>Продаваемая площадь зданий очереди</v>
          </cell>
        </row>
        <row r="236">
          <cell r="A236" t="str">
            <v>Согласование проектных решений с ведомствами</v>
          </cell>
          <cell r="B236" t="str">
            <v>1.2.6.02.01</v>
          </cell>
          <cell r="C236" t="str">
            <v>руб.</v>
          </cell>
          <cell r="D236" t="str">
            <v>Согласование проектных решений с ведомствами</v>
          </cell>
          <cell r="E236" t="str">
            <v>1.2.6.02.00</v>
          </cell>
          <cell r="F236" t="str">
            <v>Продаваемая площадь зданий проекта</v>
          </cell>
          <cell r="G236" t="str">
            <v>Продаваемая площадь зданий очереди</v>
          </cell>
        </row>
        <row r="237">
          <cell r="A237" t="str">
            <v>Содержание заказчика/застройщика</v>
          </cell>
          <cell r="B237" t="str">
            <v>1.1.4.01.01</v>
          </cell>
          <cell r="C237" t="str">
            <v>руб.</v>
          </cell>
          <cell r="D237" t="str">
            <v>Содержание заказчика/застройщика</v>
          </cell>
          <cell r="E237" t="str">
            <v>1.1.4.01.00</v>
          </cell>
          <cell r="F237" t="str">
            <v>Продаваемая площадь зданий проекта</v>
          </cell>
          <cell r="G237" t="str">
            <v>Продаваемая площадь зданий очереди</v>
          </cell>
        </row>
        <row r="238">
          <cell r="A238" t="str">
            <v xml:space="preserve">Содержание незастраиваемых площадей </v>
          </cell>
          <cell r="B238" t="str">
            <v>1.1.1.02.03</v>
          </cell>
          <cell r="C238" t="str">
            <v>руб.</v>
          </cell>
          <cell r="D238" t="str">
            <v>Расходы по земле</v>
          </cell>
          <cell r="E238" t="str">
            <v>1.1.1.02.00</v>
          </cell>
          <cell r="F238" t="str">
            <v>Площадь участка проекта</v>
          </cell>
          <cell r="G238" t="str">
            <v>Продаваемая площадь зданий очереди</v>
          </cell>
        </row>
        <row r="239">
          <cell r="A239" t="str">
            <v>Срубка оголовкой свай</v>
          </cell>
          <cell r="B239" t="str">
            <v>1.4.1.03.02</v>
          </cell>
          <cell r="C239" t="str">
            <v>шт</v>
          </cell>
          <cell r="D239" t="str">
            <v>Фундаменты</v>
          </cell>
          <cell r="E239" t="str">
            <v>1.4.1.03.00</v>
          </cell>
          <cell r="F239" t="str">
            <v>Продаваемая площадь зданий проекта</v>
          </cell>
          <cell r="G239" t="str">
            <v>Продаваемая площадь зданий очереди</v>
          </cell>
        </row>
        <row r="240">
          <cell r="A240" t="str">
            <v>Срубка оголовкой свай под КБ</v>
          </cell>
          <cell r="B240" t="str">
            <v>1.4.2.01.06</v>
          </cell>
          <cell r="C240" t="str">
            <v>шт</v>
          </cell>
          <cell r="D240" t="str">
            <v>Организация работы КБ</v>
          </cell>
          <cell r="E240" t="str">
            <v>1.4.2.01.00</v>
          </cell>
          <cell r="F240" t="str">
            <v>Продаваемая площадь зданий проекта</v>
          </cell>
          <cell r="G240" t="str">
            <v>Продаваемая площадь зданий очереди</v>
          </cell>
        </row>
        <row r="241">
          <cell r="A241" t="str">
            <v>Стоимость лифтового оборудования</v>
          </cell>
          <cell r="B241" t="str">
            <v>1.4.3.01.02</v>
          </cell>
          <cell r="C241" t="str">
            <v>комплект</v>
          </cell>
          <cell r="D241" t="str">
            <v>Вертикальный транспорт</v>
          </cell>
          <cell r="E241" t="str">
            <v>1.4.3.01.00</v>
          </cell>
          <cell r="F241" t="str">
            <v>Продаваемая площадь зданий проекта</v>
          </cell>
          <cell r="G241" t="str">
            <v>Продаваемая площадь зданий очереди</v>
          </cell>
        </row>
        <row r="242">
          <cell r="A242" t="str">
            <v>Стратегические разработки проекта (названия, фирменный стиль, стратегия продвижения, стратегия рекламных кампаний и проч.)</v>
          </cell>
          <cell r="B242" t="str">
            <v>1.1.1.01.04</v>
          </cell>
          <cell r="C242" t="str">
            <v>руб.</v>
          </cell>
          <cell r="D242" t="str">
            <v>Оценка инвестиционной привлекательности</v>
          </cell>
          <cell r="E242" t="str">
            <v>1.1.1.01.00</v>
          </cell>
          <cell r="F242" t="str">
            <v>Продаваемая площадь зданий проекта</v>
          </cell>
          <cell r="G242" t="str">
            <v>Продаваемая площадь зданий очереди</v>
          </cell>
        </row>
        <row r="243">
          <cell r="A243" t="str">
            <v>Страхование рисков по строительной деятельности</v>
          </cell>
          <cell r="B243" t="str">
            <v>1.3.3.07.01</v>
          </cell>
          <cell r="C243" t="str">
            <v>руб.</v>
          </cell>
          <cell r="D243" t="str">
            <v>Страхование рисков по строительной деятельности</v>
          </cell>
          <cell r="E243" t="str">
            <v>1.3.3.07.00</v>
          </cell>
          <cell r="F243" t="str">
            <v>Продаваемая площадь зданий проекта</v>
          </cell>
          <cell r="G243" t="str">
            <v>Продаваемая площадь зданий очереди</v>
          </cell>
        </row>
        <row r="244">
          <cell r="A244" t="str">
            <v>Строительство магистральных дорог</v>
          </cell>
          <cell r="B244" t="str">
            <v>1.5.3.06.02</v>
          </cell>
          <cell r="C244" t="str">
            <v>м2</v>
          </cell>
          <cell r="D244" t="str">
            <v>Прочие работы по наружным внеплощадочным сетям</v>
          </cell>
          <cell r="E244" t="str">
            <v>1.5.3.06.00</v>
          </cell>
          <cell r="F244" t="str">
            <v>Площадь участка проекта</v>
          </cell>
          <cell r="G244" t="str">
            <v>Продаваемая площадь зданий очереди</v>
          </cell>
        </row>
        <row r="245">
          <cell r="A245" t="str">
            <v>Съемка контроль-планово-высотного положения (по видам конструкций)</v>
          </cell>
          <cell r="B245" t="str">
            <v>1.3.3.06.04</v>
          </cell>
          <cell r="C245" t="str">
            <v>комплект</v>
          </cell>
          <cell r="D245" t="str">
            <v>Геодезическое сопровождение строительства</v>
          </cell>
          <cell r="E245" t="str">
            <v>1.3.3.06.00</v>
          </cell>
          <cell r="F245" t="str">
            <v>Продаваемая площадь зданий проекта</v>
          </cell>
          <cell r="G245" t="str">
            <v>Продаваемая площадь зданий очереди</v>
          </cell>
        </row>
        <row r="246">
          <cell r="A246" t="str">
            <v>Текущий ремонт временных дорог и площадок</v>
          </cell>
          <cell r="B246" t="str">
            <v>1.3.2.03.04</v>
          </cell>
          <cell r="C246" t="str">
            <v>руб.</v>
          </cell>
          <cell r="D246" t="str">
            <v>Временные дороги и площадки</v>
          </cell>
          <cell r="E246" t="str">
            <v>1.3.2.03.00</v>
          </cell>
          <cell r="F246" t="str">
            <v>Площадь участка проекта</v>
          </cell>
          <cell r="G246" t="str">
            <v>Продаваемая площадь зданий очереди</v>
          </cell>
        </row>
        <row r="247">
          <cell r="A247" t="str">
            <v>Телевидение</v>
          </cell>
          <cell r="B247" t="str">
            <v>1.4.3.03.03</v>
          </cell>
          <cell r="C247" t="str">
            <v>руб.</v>
          </cell>
          <cell r="D247" t="str">
            <v>Внутренние слаботочные сети</v>
          </cell>
          <cell r="E247" t="str">
            <v>1.4.3.03.00</v>
          </cell>
          <cell r="F247" t="str">
            <v>Продаваемая площадь зданий проекта</v>
          </cell>
          <cell r="G247" t="str">
            <v>Продаваемая площадь зданий очереди</v>
          </cell>
        </row>
        <row r="248">
          <cell r="A248" t="str">
            <v>Телефонизация</v>
          </cell>
          <cell r="B248" t="str">
            <v>1.4.3.03.02</v>
          </cell>
          <cell r="C248" t="str">
            <v>руб.</v>
          </cell>
          <cell r="D248" t="str">
            <v>Внутренние слаботочные сети</v>
          </cell>
          <cell r="E248" t="str">
            <v>1.4.3.03.00</v>
          </cell>
          <cell r="F248" t="str">
            <v>Продаваемая площадь зданий проекта</v>
          </cell>
          <cell r="G248" t="str">
            <v>Продаваемая площадь зданий очереди</v>
          </cell>
        </row>
        <row r="249">
          <cell r="A249" t="str">
            <v>Теплоизоляция конструкций цокольного этажа (горизонтальная и вертикальная)</v>
          </cell>
          <cell r="B249" t="str">
            <v>1.4.1.04.06</v>
          </cell>
          <cell r="C249" t="str">
            <v>м3</v>
          </cell>
          <cell r="D249" t="str">
            <v>Конструкции цокольного этажа, в т.ч приямки, крыльца, пандусы и съезды</v>
          </cell>
          <cell r="E249" t="str">
            <v>1.4.1.04.00</v>
          </cell>
          <cell r="F249" t="str">
            <v>Продаваемая площадь зданий проекта</v>
          </cell>
          <cell r="G249" t="str">
            <v>Продаваемая площадь зданий очереди</v>
          </cell>
        </row>
        <row r="250">
          <cell r="A250" t="str">
            <v>Теплоизоляция участков стен</v>
          </cell>
          <cell r="B250" t="str">
            <v>1.4.2.06.06</v>
          </cell>
          <cell r="C250" t="str">
            <v>м3</v>
          </cell>
          <cell r="D250" t="str">
            <v>Ограждающие конструкции</v>
          </cell>
          <cell r="E250" t="str">
            <v>1.4.2.06.00</v>
          </cell>
          <cell r="F250" t="str">
            <v>Продаваемая площадь зданий проекта</v>
          </cell>
          <cell r="G250" t="str">
            <v>Продаваемая площадь зданий очереди</v>
          </cell>
        </row>
        <row r="251">
          <cell r="A251" t="str">
            <v>Теплоизоляция фундаментов</v>
          </cell>
          <cell r="B251" t="str">
            <v>1.4.1.03.07</v>
          </cell>
          <cell r="C251" t="str">
            <v>м3</v>
          </cell>
          <cell r="D251" t="str">
            <v>Фундаменты</v>
          </cell>
          <cell r="E251" t="str">
            <v>1.4.1.03.00</v>
          </cell>
          <cell r="F251" t="str">
            <v>Продаваемая площадь зданий проекта</v>
          </cell>
          <cell r="G251" t="str">
            <v>Продаваемая площадь зданий очереди</v>
          </cell>
        </row>
        <row r="252">
          <cell r="A252" t="str">
            <v>Технический надзор за строительством / выносом водопроводной сети</v>
          </cell>
          <cell r="B252" t="str">
            <v>1.2.7.02.03</v>
          </cell>
          <cell r="C252" t="str">
            <v>руб.</v>
          </cell>
          <cell r="D252" t="str">
            <v>Технический надзор собственников сетей</v>
          </cell>
          <cell r="E252" t="str">
            <v>1.2.7.02.00</v>
          </cell>
          <cell r="F252" t="str">
            <v>Продаваемая площадь зданий проекта</v>
          </cell>
          <cell r="G252" t="str">
            <v>Продаваемая площадь зданий очереди</v>
          </cell>
        </row>
        <row r="253">
          <cell r="A253" t="str">
            <v>Технический надзор за строительством / выносом канализационной сети</v>
          </cell>
          <cell r="B253" t="str">
            <v>1.2.7.02.02</v>
          </cell>
          <cell r="C253" t="str">
            <v>руб.</v>
          </cell>
          <cell r="D253" t="str">
            <v>Технический надзор собственников сетей</v>
          </cell>
          <cell r="E253" t="str">
            <v>1.2.7.02.00</v>
          </cell>
          <cell r="F253" t="str">
            <v>Продаваемая площадь зданий проекта</v>
          </cell>
          <cell r="G253" t="str">
            <v>Продаваемая площадь зданий очереди</v>
          </cell>
        </row>
        <row r="254">
          <cell r="A254" t="str">
            <v>Технический надзор за строительством/выносом тепловой сети</v>
          </cell>
          <cell r="B254" t="str">
            <v>1.2.7.02.01</v>
          </cell>
          <cell r="C254" t="str">
            <v>руб.</v>
          </cell>
          <cell r="D254" t="str">
            <v>Технический надзор собственников сетей</v>
          </cell>
          <cell r="E254" t="str">
            <v>1.2.7.02.00</v>
          </cell>
          <cell r="F254" t="str">
            <v>Продаваемая площадь зданий проекта</v>
          </cell>
          <cell r="G254" t="str">
            <v>Продаваемая площадь зданий очереди</v>
          </cell>
        </row>
        <row r="255">
          <cell r="A255" t="str">
            <v>Техобслуживание внутренних сетей и оборудования</v>
          </cell>
          <cell r="B255" t="str">
            <v>1.6.1.05.02</v>
          </cell>
          <cell r="C255" t="str">
            <v>руб.</v>
          </cell>
          <cell r="D255" t="str">
            <v>Техобслуживание сетей и оборудования</v>
          </cell>
          <cell r="E255" t="str">
            <v>1.6.1.05.00</v>
          </cell>
          <cell r="F255" t="str">
            <v>Продаваемая площадь зданий проекта</v>
          </cell>
          <cell r="G255" t="str">
            <v>Продаваемая площадь зданий очереди</v>
          </cell>
        </row>
        <row r="256">
          <cell r="A256" t="str">
            <v>Техобслуживание наружных сетей и оборудования</v>
          </cell>
          <cell r="B256" t="str">
            <v>1.6.1.05.01</v>
          </cell>
          <cell r="C256" t="str">
            <v>руб.</v>
          </cell>
          <cell r="D256" t="str">
            <v>Техобслуживание сетей и оборудования</v>
          </cell>
          <cell r="E256" t="str">
            <v>1.6.1.05.00</v>
          </cell>
          <cell r="F256" t="str">
            <v>Продаваемая площадь зданий проекта</v>
          </cell>
          <cell r="G256" t="str">
            <v>Продаваемая площадь зданий очереди</v>
          </cell>
        </row>
        <row r="257">
          <cell r="A257" t="str">
            <v>Топливо</v>
          </cell>
          <cell r="B257" t="str">
            <v>1.3.3.01.02</v>
          </cell>
          <cell r="C257" t="str">
            <v>тн</v>
          </cell>
          <cell r="D257" t="str">
            <v>Временное электроснабжение от ДЭС</v>
          </cell>
          <cell r="E257" t="str">
            <v>1.3.3.01.00</v>
          </cell>
          <cell r="F257" t="str">
            <v>Продаваемая площадь зданий проекта</v>
          </cell>
          <cell r="G257" t="str">
            <v>Продаваемая площадь зданий очереди</v>
          </cell>
        </row>
        <row r="258">
          <cell r="A258" t="str">
            <v>Топографическая съемка</v>
          </cell>
          <cell r="B258" t="str">
            <v>1.2.1.03.01</v>
          </cell>
          <cell r="C258" t="str">
            <v>руб.</v>
          </cell>
          <cell r="D258" t="str">
            <v>Топографическая съемка</v>
          </cell>
          <cell r="E258" t="str">
            <v>1.2.1.03.00</v>
          </cell>
          <cell r="F258" t="str">
            <v>Продаваемая площадь зданий проекта</v>
          </cell>
          <cell r="G258" t="str">
            <v>Продаваемая площадь зданий очереди</v>
          </cell>
        </row>
        <row r="259">
          <cell r="A259" t="str">
            <v>Тротуары из асфальтобетонных смесей</v>
          </cell>
          <cell r="B259" t="str">
            <v>1.5.4.01.05</v>
          </cell>
          <cell r="C259" t="str">
            <v>м3</v>
          </cell>
          <cell r="D259" t="str">
            <v>Твердые покрытия</v>
          </cell>
          <cell r="E259" t="str">
            <v>1.5.4.01.00</v>
          </cell>
          <cell r="F259" t="str">
            <v>Площадь благоустройства проекта</v>
          </cell>
          <cell r="G259" t="str">
            <v>Продаваемая площадь зданий очереди</v>
          </cell>
        </row>
        <row r="260">
          <cell r="A260" t="str">
            <v>Тротуары из бетонных плит и брусчатки</v>
          </cell>
          <cell r="B260" t="str">
            <v>1.5.4.01.06</v>
          </cell>
          <cell r="C260" t="str">
            <v>м2</v>
          </cell>
          <cell r="D260" t="str">
            <v>Твердые покрытия</v>
          </cell>
          <cell r="E260" t="str">
            <v>1.5.4.01.00</v>
          </cell>
          <cell r="F260" t="str">
            <v>Площадь благоустройства проекта</v>
          </cell>
          <cell r="G260" t="str">
            <v>Продаваемая площадь зданий очереди</v>
          </cell>
        </row>
        <row r="261">
          <cell r="A261" t="str">
            <v>Уборка прилегающей территории</v>
          </cell>
          <cell r="B261" t="str">
            <v>1.3.3.05.01</v>
          </cell>
          <cell r="C261" t="str">
            <v>руб.</v>
          </cell>
          <cell r="D261" t="str">
            <v>Уборка прилегающей территории, вывоз мусора и ТБО</v>
          </cell>
          <cell r="E261" t="str">
            <v>1.3.3.05.00</v>
          </cell>
          <cell r="F261" t="str">
            <v>Продаваемая площадь зданий проекта</v>
          </cell>
          <cell r="G261" t="str">
            <v>Продаваемая площадь зданий очереди</v>
          </cell>
        </row>
        <row r="262">
          <cell r="A262" t="str">
            <v>Усиление дна котлована щебнем</v>
          </cell>
          <cell r="B262" t="str">
            <v>1.4.1.01.04</v>
          </cell>
          <cell r="C262" t="str">
            <v>м3</v>
          </cell>
          <cell r="D262" t="str">
            <v>Земляные работы</v>
          </cell>
          <cell r="E262" t="str">
            <v>1.4.1.01.00</v>
          </cell>
          <cell r="F262" t="str">
            <v>Продаваемая площадь зданий проекта</v>
          </cell>
          <cell r="G262" t="str">
            <v>Продаваемая площадь зданий очереди</v>
          </cell>
        </row>
        <row r="263">
          <cell r="A263" t="str">
            <v>Усиление конструкций рядом расположенных зданий</v>
          </cell>
          <cell r="B263" t="str">
            <v>1.3.1.05.01</v>
          </cell>
          <cell r="C263" t="str">
            <v>комплект</v>
          </cell>
          <cell r="D263" t="str">
            <v>Прочие СМР по инженерной подготовке территории</v>
          </cell>
          <cell r="E263" t="str">
            <v>1.3.1.05.00</v>
          </cell>
          <cell r="F263" t="str">
            <v>Площадь участка проекта</v>
          </cell>
          <cell r="G263" t="str">
            <v>Продаваемая площадь зданий очереди</v>
          </cell>
        </row>
        <row r="264">
          <cell r="A264" t="str">
            <v>Услуги внешних подрядчиков по привлечению финансирования, со-инвестирования, проектов и т.п.</v>
          </cell>
          <cell r="B264" t="str">
            <v>1.1.1.01.03</v>
          </cell>
          <cell r="C264" t="str">
            <v>руб.</v>
          </cell>
          <cell r="D264" t="str">
            <v>Оценка инвестиционной привлекательности</v>
          </cell>
          <cell r="E264" t="str">
            <v>1.1.1.01.00</v>
          </cell>
          <cell r="F264" t="str">
            <v>Продаваемая площадь зданий проекта</v>
          </cell>
          <cell r="G264" t="str">
            <v>Продаваемая площадь зданий очереди</v>
          </cell>
        </row>
        <row r="265">
          <cell r="A265" t="str">
            <v>Установка бордюрных камней</v>
          </cell>
          <cell r="B265" t="str">
            <v>1.5.4.01.07</v>
          </cell>
          <cell r="C265" t="str">
            <v>пог.м.</v>
          </cell>
          <cell r="D265" t="str">
            <v>Твердые покрытия</v>
          </cell>
          <cell r="E265" t="str">
            <v>1.5.4.01.00</v>
          </cell>
          <cell r="F265" t="str">
            <v>Площадь благоустройства проекта</v>
          </cell>
          <cell r="G265" t="str">
            <v>Продаваемая площадь зданий очереди</v>
          </cell>
        </row>
        <row r="266">
          <cell r="A266" t="str">
            <v>Установка внутренних дверных блоков деревянных</v>
          </cell>
          <cell r="B266" t="str">
            <v>1.4.2.11.10</v>
          </cell>
          <cell r="C266" t="str">
            <v>м2</v>
          </cell>
          <cell r="D266" t="str">
            <v>Двери</v>
          </cell>
          <cell r="E266" t="str">
            <v>1.4.2.11.00</v>
          </cell>
          <cell r="F266" t="str">
            <v>Продаваемая площадь зданий проекта</v>
          </cell>
          <cell r="G266" t="str">
            <v>Продаваемая площадь зданий очереди</v>
          </cell>
        </row>
        <row r="267">
          <cell r="A267" t="str">
            <v>Установка внутренних дверных блоков из AL-профилей</v>
          </cell>
          <cell r="B267" t="str">
            <v>1.4.2.11.08</v>
          </cell>
          <cell r="C267" t="str">
            <v>м2</v>
          </cell>
          <cell r="D267" t="str">
            <v>Двери</v>
          </cell>
          <cell r="E267" t="str">
            <v>1.4.2.11.00</v>
          </cell>
          <cell r="F267" t="str">
            <v>Продаваемая площадь зданий проекта</v>
          </cell>
          <cell r="G267" t="str">
            <v>Продаваемая площадь зданий очереди</v>
          </cell>
        </row>
        <row r="268">
          <cell r="A268" t="str">
            <v>Установка внутренних дверных блоков из ПВХ-профилей</v>
          </cell>
          <cell r="B268" t="str">
            <v>1.4.2.11.09</v>
          </cell>
          <cell r="C268" t="str">
            <v>м2</v>
          </cell>
          <cell r="D268" t="str">
            <v>Двери</v>
          </cell>
          <cell r="E268" t="str">
            <v>1.4.2.11.00</v>
          </cell>
          <cell r="F268" t="str">
            <v>Продаваемая площадь зданий проекта</v>
          </cell>
          <cell r="G268" t="str">
            <v>Продаваемая площадь зданий очереди</v>
          </cell>
        </row>
        <row r="269">
          <cell r="A269" t="str">
            <v>Установка внутренних дверных блоков стальных</v>
          </cell>
          <cell r="B269" t="str">
            <v>1.4.2.11.07</v>
          </cell>
          <cell r="C269" t="str">
            <v>м2</v>
          </cell>
          <cell r="D269" t="str">
            <v>Двери</v>
          </cell>
          <cell r="E269" t="str">
            <v>1.4.2.11.00</v>
          </cell>
          <cell r="F269" t="str">
            <v>Продаваемая площадь зданий проекта</v>
          </cell>
          <cell r="G269" t="str">
            <v>Продаваемая площадь зданий очереди</v>
          </cell>
        </row>
        <row r="270">
          <cell r="A270" t="str">
            <v>Установка внутриквартирных дверных блоков деревянных</v>
          </cell>
          <cell r="B270" t="str">
            <v>1.4.2.11.13</v>
          </cell>
          <cell r="C270" t="str">
            <v>м2</v>
          </cell>
          <cell r="D270" t="str">
            <v>Двери</v>
          </cell>
          <cell r="E270" t="str">
            <v>1.4.2.11.00</v>
          </cell>
          <cell r="F270" t="str">
            <v>Продаваемая площадь зданий проекта</v>
          </cell>
          <cell r="G270" t="str">
            <v>Продаваемая площадь зданий очереди</v>
          </cell>
        </row>
        <row r="271">
          <cell r="A271" t="str">
            <v>Установка ворот</v>
          </cell>
          <cell r="B271" t="str">
            <v>1.4.2.11.14</v>
          </cell>
          <cell r="C271" t="str">
            <v>м2</v>
          </cell>
          <cell r="D271" t="str">
            <v>Двери</v>
          </cell>
          <cell r="E271" t="str">
            <v>1.4.2.11.00</v>
          </cell>
          <cell r="F271" t="str">
            <v>Продаваемая площадь зданий проекта</v>
          </cell>
          <cell r="G271" t="str">
            <v>Продаваемая площадь зданий очереди</v>
          </cell>
        </row>
        <row r="272">
          <cell r="A272" t="str">
            <v>Установка входных квартирных дверных блоков деревянных</v>
          </cell>
          <cell r="B272" t="str">
            <v>1.4.2.11.12</v>
          </cell>
          <cell r="C272" t="str">
            <v>м2</v>
          </cell>
          <cell r="D272" t="str">
            <v>Двери</v>
          </cell>
          <cell r="E272" t="str">
            <v>1.4.2.11.00</v>
          </cell>
          <cell r="F272" t="str">
            <v>Продаваемая площадь зданий проекта</v>
          </cell>
          <cell r="G272" t="str">
            <v>Продаваемая площадь зданий очереди</v>
          </cell>
        </row>
        <row r="273">
          <cell r="A273" t="str">
            <v>Установка входных квартирных дверных блоков стальных</v>
          </cell>
          <cell r="B273" t="str">
            <v>1.4.2.11.11</v>
          </cell>
          <cell r="C273" t="str">
            <v>м2</v>
          </cell>
          <cell r="D273" t="str">
            <v>Двери</v>
          </cell>
          <cell r="E273" t="str">
            <v>1.4.2.11.00</v>
          </cell>
          <cell r="F273" t="str">
            <v>Продаваемая площадь зданий проекта</v>
          </cell>
          <cell r="G273" t="str">
            <v>Продаваемая площадь зданий очереди</v>
          </cell>
        </row>
        <row r="274">
          <cell r="A274" t="str">
            <v>Установка газовых плит</v>
          </cell>
          <cell r="B274" t="str">
            <v>1.4.3.05.02</v>
          </cell>
          <cell r="C274" t="str">
            <v>шт</v>
          </cell>
          <cell r="D274" t="str">
            <v>Внутренние сети газоснабжения</v>
          </cell>
          <cell r="E274" t="str">
            <v>1.4.3.05.00</v>
          </cell>
          <cell r="F274" t="str">
            <v>Продаваемая площадь зданий проекта</v>
          </cell>
          <cell r="G274" t="str">
            <v>Продаваемая площадь зданий очереди</v>
          </cell>
        </row>
        <row r="275">
          <cell r="A275" t="str">
            <v>Установка дверных блоков (к.р.)</v>
          </cell>
          <cell r="B275" t="str">
            <v>1.4.2.11.01</v>
          </cell>
          <cell r="C275" t="str">
            <v>м2</v>
          </cell>
          <cell r="D275" t="str">
            <v>Двери</v>
          </cell>
          <cell r="E275" t="str">
            <v>1.4.2.11.00</v>
          </cell>
          <cell r="F275" t="str">
            <v>Продаваемая площадь зданий проекта</v>
          </cell>
          <cell r="G275" t="str">
            <v>Продаваемая площадь зданий очереди</v>
          </cell>
        </row>
        <row r="276">
          <cell r="A276" t="str">
            <v>Установка дверных блоков стальных противопожарных EI60, EI30</v>
          </cell>
          <cell r="B276" t="str">
            <v>1.4.2.11.06</v>
          </cell>
          <cell r="C276" t="str">
            <v>м2</v>
          </cell>
          <cell r="D276" t="str">
            <v>Двери</v>
          </cell>
          <cell r="E276" t="str">
            <v>1.4.2.11.00</v>
          </cell>
          <cell r="F276" t="str">
            <v>Продаваемая площадь зданий проекта</v>
          </cell>
          <cell r="G276" t="str">
            <v>Продаваемая площадь зданий очереди</v>
          </cell>
        </row>
        <row r="277">
          <cell r="A277" t="str">
            <v>Установка информационных щитов</v>
          </cell>
          <cell r="B277" t="str">
            <v>1.3.2.01.12</v>
          </cell>
          <cell r="C277" t="str">
            <v>комплект</v>
          </cell>
          <cell r="D277" t="str">
            <v>Временные ограждения строительной площадки</v>
          </cell>
          <cell r="E277" t="str">
            <v>1.3.2.01.00</v>
          </cell>
          <cell r="F277" t="str">
            <v>Площадь участка проекта</v>
          </cell>
          <cell r="G277" t="str">
            <v>Продаваемая площадь зданий очереди</v>
          </cell>
        </row>
        <row r="278">
          <cell r="A278" t="str">
            <v>Установка наружных дверных блоков деревянных</v>
          </cell>
          <cell r="B278" t="str">
            <v>1.4.2.11.05</v>
          </cell>
          <cell r="C278" t="str">
            <v>м2</v>
          </cell>
          <cell r="D278" t="str">
            <v>Двери</v>
          </cell>
          <cell r="E278" t="str">
            <v>1.4.2.11.00</v>
          </cell>
          <cell r="F278" t="str">
            <v>Продаваемая площадь зданий проекта</v>
          </cell>
          <cell r="G278" t="str">
            <v>Продаваемая площадь зданий очереди</v>
          </cell>
        </row>
        <row r="279">
          <cell r="A279" t="str">
            <v>Установка наружных дверных блоков из AL-профилей</v>
          </cell>
          <cell r="B279" t="str">
            <v>1.4.2.11.03</v>
          </cell>
          <cell r="C279" t="str">
            <v>м2</v>
          </cell>
          <cell r="D279" t="str">
            <v>Двери</v>
          </cell>
          <cell r="E279" t="str">
            <v>1.4.2.11.00</v>
          </cell>
          <cell r="F279" t="str">
            <v>Продаваемая площадь зданий проекта</v>
          </cell>
          <cell r="G279" t="str">
            <v>Продаваемая площадь зданий очереди</v>
          </cell>
        </row>
        <row r="280">
          <cell r="A280" t="str">
            <v>Установка наружных дверных блоков из ПХВ-профиля</v>
          </cell>
          <cell r="B280" t="str">
            <v>1.4.2.11.02</v>
          </cell>
          <cell r="C280" t="str">
            <v>м2</v>
          </cell>
          <cell r="D280" t="str">
            <v>Двери</v>
          </cell>
          <cell r="E280" t="str">
            <v>1.4.2.11.00</v>
          </cell>
          <cell r="F280" t="str">
            <v>Продаваемая площадь зданий проекта</v>
          </cell>
          <cell r="G280" t="str">
            <v>Продаваемая площадь зданий очереди</v>
          </cell>
        </row>
        <row r="281">
          <cell r="A281" t="str">
            <v>Установка наружных дверных блоков стальных</v>
          </cell>
          <cell r="B281" t="str">
            <v>1.4.2.11.04</v>
          </cell>
          <cell r="C281" t="str">
            <v>м2</v>
          </cell>
          <cell r="D281" t="str">
            <v>Двери</v>
          </cell>
          <cell r="E281" t="str">
            <v>1.4.2.11.00</v>
          </cell>
          <cell r="F281" t="str">
            <v>Продаваемая площадь зданий проекта</v>
          </cell>
          <cell r="G281" t="str">
            <v>Продаваемая площадь зданий очереди</v>
          </cell>
        </row>
        <row r="282">
          <cell r="A282" t="str">
            <v>Установка ограждений территории</v>
          </cell>
          <cell r="B282" t="str">
            <v>1.5.4.04.01</v>
          </cell>
          <cell r="C282" t="str">
            <v>пог.м.</v>
          </cell>
          <cell r="D282" t="str">
            <v>Прочие работы по благоустройству</v>
          </cell>
          <cell r="E282" t="str">
            <v>1.5.4.04.00</v>
          </cell>
          <cell r="F282" t="str">
            <v>Площадь благоустройства проекта</v>
          </cell>
          <cell r="G282" t="str">
            <v>Продаваемая площадь зданий очереди</v>
          </cell>
        </row>
        <row r="283">
          <cell r="A283" t="str">
            <v>Установка постов охраны</v>
          </cell>
          <cell r="B283" t="str">
            <v>1.5.4.04.02</v>
          </cell>
          <cell r="C283" t="str">
            <v>комплект</v>
          </cell>
          <cell r="D283" t="str">
            <v>Прочие работы по благоустройству</v>
          </cell>
          <cell r="E283" t="str">
            <v>1.5.4.04.00</v>
          </cell>
          <cell r="F283" t="str">
            <v>Площадь благоустройства проекта</v>
          </cell>
          <cell r="G283" t="str">
            <v>Продаваемая площадь зданий очереди</v>
          </cell>
        </row>
        <row r="284">
          <cell r="A284" t="str">
            <v>Установка радиаторов</v>
          </cell>
          <cell r="B284" t="str">
            <v>1.4.3.02.03</v>
          </cell>
          <cell r="C284" t="str">
            <v>комплект</v>
          </cell>
          <cell r="D284" t="str">
            <v>Внутренние сантехнические системы</v>
          </cell>
          <cell r="E284" t="str">
            <v>1.4.3.02.00</v>
          </cell>
          <cell r="F284" t="str">
            <v>Продаваемая площадь зданий проекта</v>
          </cell>
          <cell r="G284" t="str">
            <v>Продаваемая площадь зданий очереди</v>
          </cell>
        </row>
        <row r="285">
          <cell r="A285" t="str">
            <v>Установка сантех. приборов</v>
          </cell>
          <cell r="B285" t="str">
            <v>1.4.3.02.09</v>
          </cell>
          <cell r="C285" t="str">
            <v>шт</v>
          </cell>
          <cell r="D285" t="str">
            <v>Внутренние сантехнические системы</v>
          </cell>
          <cell r="E285" t="str">
            <v>1.4.3.02.00</v>
          </cell>
          <cell r="F285" t="str">
            <v>Продаваемая площадь зданий проекта</v>
          </cell>
          <cell r="G285" t="str">
            <v>Продаваемая площадь зданий очереди</v>
          </cell>
        </row>
        <row r="286">
          <cell r="A286" t="str">
            <v>Установка системы биологической очистки сточных вод</v>
          </cell>
          <cell r="B286" t="str">
            <v>1.3.2.04.02</v>
          </cell>
          <cell r="C286" t="str">
            <v>руб.</v>
          </cell>
          <cell r="D286" t="str">
            <v>СМР по устройству временных инженерных сетей</v>
          </cell>
          <cell r="E286" t="str">
            <v>1.3.2.04.00</v>
          </cell>
          <cell r="F286" t="str">
            <v>Продаваемая площадь зданий проекта</v>
          </cell>
          <cell r="G286" t="str">
            <v>Продаваемая площадь зданий очереди</v>
          </cell>
        </row>
        <row r="287">
          <cell r="A287" t="str">
            <v>Установка шлагбаумов</v>
          </cell>
          <cell r="B287" t="str">
            <v>1.5.4.04.03</v>
          </cell>
          <cell r="C287" t="str">
            <v>комплект</v>
          </cell>
          <cell r="D287" t="str">
            <v>Прочие работы по благоустройству</v>
          </cell>
          <cell r="E287" t="str">
            <v>1.5.4.04.00</v>
          </cell>
          <cell r="F287" t="str">
            <v>Площадь благоустройства проекта</v>
          </cell>
          <cell r="G287" t="str">
            <v>Продаваемая площадь зданий очереди</v>
          </cell>
        </row>
        <row r="288">
          <cell r="A288" t="str">
            <v>Установка шлагбаумов ПОС</v>
          </cell>
          <cell r="B288" t="str">
            <v>1.3.2.01.11</v>
          </cell>
          <cell r="C288" t="str">
            <v>комплект</v>
          </cell>
          <cell r="D288" t="str">
            <v>Временные ограждения строительной площадки</v>
          </cell>
          <cell r="E288" t="str">
            <v>1.3.2.01.00</v>
          </cell>
          <cell r="F288" t="str">
            <v>Площадь участка проекта</v>
          </cell>
          <cell r="G288" t="str">
            <v>Продаваемая площадь зданий очереди</v>
          </cell>
        </row>
        <row r="289">
          <cell r="A289" t="str">
            <v>Установка электроплит</v>
          </cell>
          <cell r="B289" t="str">
            <v>1.4.3.04.04</v>
          </cell>
          <cell r="C289" t="str">
            <v>шт</v>
          </cell>
          <cell r="D289" t="str">
            <v>Внутренние электромонтажные работы</v>
          </cell>
          <cell r="E289" t="str">
            <v>1.4.3.04.00</v>
          </cell>
          <cell r="F289" t="str">
            <v>Продаваемая площадь зданий проекта</v>
          </cell>
          <cell r="G289" t="str">
            <v>Продаваемая площадь зданий очереди</v>
          </cell>
        </row>
        <row r="290">
          <cell r="A290" t="str">
            <v>Устройство бетонной подготовки</v>
          </cell>
          <cell r="B290" t="str">
            <v>1.4.1.03.04</v>
          </cell>
          <cell r="C290" t="str">
            <v>м3</v>
          </cell>
          <cell r="D290" t="str">
            <v>Фундаменты</v>
          </cell>
          <cell r="E290" t="str">
            <v>1.4.1.03.00</v>
          </cell>
          <cell r="F290" t="str">
            <v>Продаваемая площадь зданий проекта</v>
          </cell>
          <cell r="G290" t="str">
            <v>Продаваемая площадь зданий очереди</v>
          </cell>
        </row>
        <row r="291">
          <cell r="A291" t="str">
            <v>Устройство бетонной подготовки под фундаменты КБ</v>
          </cell>
          <cell r="B291" t="str">
            <v>1.4.2.01.09</v>
          </cell>
          <cell r="C291" t="str">
            <v>м3</v>
          </cell>
          <cell r="D291" t="str">
            <v>Организация работы КБ</v>
          </cell>
          <cell r="E291" t="str">
            <v>1.4.2.01.00</v>
          </cell>
          <cell r="F291" t="str">
            <v>Продаваемая площадь зданий проекта</v>
          </cell>
          <cell r="G291" t="str">
            <v>Продаваемая площадь зданий очереди</v>
          </cell>
        </row>
        <row r="292">
          <cell r="A292" t="str">
            <v>Устройство БНС</v>
          </cell>
          <cell r="B292" t="str">
            <v>1.4.1.02.03</v>
          </cell>
          <cell r="C292" t="str">
            <v>пог.м.</v>
          </cell>
          <cell r="D292" t="str">
            <v>Свайное основание</v>
          </cell>
          <cell r="E292" t="str">
            <v>1.4.1.02.00</v>
          </cell>
          <cell r="F292" t="str">
            <v>Продаваемая площадь зданий проекта</v>
          </cell>
          <cell r="G292" t="str">
            <v>Продаваемая площадь зданий очереди</v>
          </cell>
        </row>
        <row r="293">
          <cell r="A293" t="str">
            <v>Устройство БНС под КБ</v>
          </cell>
          <cell r="B293" t="str">
            <v>1.4.2.01.04</v>
          </cell>
          <cell r="C293" t="str">
            <v>пог.м.</v>
          </cell>
          <cell r="D293" t="str">
            <v>Организация работы КБ</v>
          </cell>
          <cell r="E293" t="str">
            <v>1.4.2.01.00</v>
          </cell>
          <cell r="F293" t="str">
            <v>Продаваемая площадь зданий проекта</v>
          </cell>
          <cell r="G293" t="str">
            <v>Продаваемая площадь зданий очереди</v>
          </cell>
        </row>
        <row r="294">
          <cell r="A294" t="str">
            <v>Устройство витражей</v>
          </cell>
          <cell r="B294" t="str">
            <v>1.4.2.09.02</v>
          </cell>
          <cell r="C294" t="str">
            <v>м2</v>
          </cell>
          <cell r="D294" t="str">
            <v>Витражи, остекление балконов и лоджий</v>
          </cell>
          <cell r="E294" t="str">
            <v>1.4.2.09.00</v>
          </cell>
          <cell r="F294" t="str">
            <v>Продаваемая площадь зданий проекта</v>
          </cell>
          <cell r="G294" t="str">
            <v>Продаваемая площадь зданий очереди</v>
          </cell>
        </row>
        <row r="295">
          <cell r="A295" t="str">
            <v>Устройство внутренней системы отопления</v>
          </cell>
          <cell r="B295" t="str">
            <v>1.4.3.02.02</v>
          </cell>
          <cell r="C295" t="str">
            <v>руб.</v>
          </cell>
          <cell r="D295" t="str">
            <v>Внутренние сантехнические системы</v>
          </cell>
          <cell r="E295" t="str">
            <v>1.4.3.02.00</v>
          </cell>
          <cell r="F295" t="str">
            <v>Продаваемая площадь зданий проекта</v>
          </cell>
          <cell r="G295" t="str">
            <v>Продаваемая площадь зданий очереди</v>
          </cell>
        </row>
        <row r="296">
          <cell r="A296" t="str">
            <v>Устройство внутренних сантехнических сетей</v>
          </cell>
          <cell r="B296" t="str">
            <v>1.4.3.02.01</v>
          </cell>
          <cell r="C296" t="str">
            <v>руб.</v>
          </cell>
          <cell r="D296" t="str">
            <v>Внутренние сантехнические системы</v>
          </cell>
          <cell r="E296" t="str">
            <v>1.4.3.02.00</v>
          </cell>
          <cell r="F296" t="str">
            <v>Продаваемая площадь зданий проекта</v>
          </cell>
          <cell r="G296" t="str">
            <v>Продаваемая площадь зданий очереди</v>
          </cell>
        </row>
        <row r="297">
          <cell r="A297" t="str">
            <v>Устройство внутренних слаботочных сетей</v>
          </cell>
          <cell r="B297" t="str">
            <v>1.4.3.03.01</v>
          </cell>
          <cell r="C297" t="str">
            <v>руб.</v>
          </cell>
          <cell r="D297" t="str">
            <v>Внутренние слаботочные сети</v>
          </cell>
          <cell r="E297" t="str">
            <v>1.4.3.03.00</v>
          </cell>
          <cell r="F297" t="str">
            <v>Продаваемая площадь зданий проекта</v>
          </cell>
          <cell r="G297" t="str">
            <v>Продаваемая площадь зданий очереди</v>
          </cell>
        </row>
        <row r="298">
          <cell r="A298" t="str">
            <v>Устройство внутренних стен и перегородок (к.р.)</v>
          </cell>
          <cell r="B298" t="str">
            <v>1.4.2.07.01</v>
          </cell>
          <cell r="C298" t="str">
            <v>м3</v>
          </cell>
          <cell r="D298" t="str">
            <v>Устройство внутренних стен и перегородок</v>
          </cell>
          <cell r="E298" t="str">
            <v>1.4.2.07.00</v>
          </cell>
          <cell r="F298" t="str">
            <v>Продаваемая площадь зданий проекта</v>
          </cell>
          <cell r="G298" t="str">
            <v>Продаваемая площадь зданий очереди</v>
          </cell>
        </row>
        <row r="299">
          <cell r="A299" t="str">
            <v>Устройство внутренних электромонтажных сетей</v>
          </cell>
          <cell r="B299" t="str">
            <v>1.4.3.04.01</v>
          </cell>
          <cell r="C299" t="str">
            <v>руб.</v>
          </cell>
          <cell r="D299" t="str">
            <v>Внутренние электромонтажные работы</v>
          </cell>
          <cell r="E299" t="str">
            <v>1.4.3.04.00</v>
          </cell>
          <cell r="F299" t="str">
            <v>Продаваемая площадь зданий проекта</v>
          </cell>
          <cell r="G299" t="str">
            <v>Продаваемая площадь зданий очереди</v>
          </cell>
        </row>
        <row r="300">
          <cell r="A300" t="str">
            <v>Устройство временных дорог и площадок из плит дорожных</v>
          </cell>
          <cell r="B300" t="str">
            <v>1.3.2.03.01</v>
          </cell>
          <cell r="C300" t="str">
            <v>м2</v>
          </cell>
          <cell r="D300" t="str">
            <v>Временные дороги и площадки</v>
          </cell>
          <cell r="E300" t="str">
            <v>1.3.2.03.00</v>
          </cell>
          <cell r="F300" t="str">
            <v>Площадь участка проекта</v>
          </cell>
          <cell r="G300" t="str">
            <v>Продаваемая площадь зданий очереди</v>
          </cell>
        </row>
        <row r="301">
          <cell r="A301" t="str">
            <v>Устройство временных дорог и площадок из плит дорожных б/у</v>
          </cell>
          <cell r="B301" t="str">
            <v>1.3.2.03.02</v>
          </cell>
          <cell r="C301" t="str">
            <v>м2</v>
          </cell>
          <cell r="D301" t="str">
            <v>Временные дороги и площадки</v>
          </cell>
          <cell r="E301" t="str">
            <v>1.3.2.03.00</v>
          </cell>
          <cell r="F301" t="str">
            <v>Площадь участка проекта</v>
          </cell>
          <cell r="G301" t="str">
            <v>Продаваемая площадь зданий очереди</v>
          </cell>
        </row>
        <row r="302">
          <cell r="A302" t="str">
            <v>Устройство временных дорог и площадок из сыпучих материалов</v>
          </cell>
          <cell r="B302" t="str">
            <v>1.3.2.03.03</v>
          </cell>
          <cell r="C302" t="str">
            <v>м2</v>
          </cell>
          <cell r="D302" t="str">
            <v>Временные дороги и площадки</v>
          </cell>
          <cell r="E302" t="str">
            <v>1.3.2.03.00</v>
          </cell>
          <cell r="F302" t="str">
            <v>Площадь участка проекта</v>
          </cell>
          <cell r="G302" t="str">
            <v>Продаваемая площадь зданий очереди</v>
          </cell>
        </row>
        <row r="303">
          <cell r="A303" t="str">
            <v>Устройство газонов</v>
          </cell>
          <cell r="B303" t="str">
            <v>1.5.4.03.02</v>
          </cell>
          <cell r="C303" t="str">
            <v>м2</v>
          </cell>
          <cell r="D303" t="str">
            <v>Озеленение</v>
          </cell>
          <cell r="E303" t="str">
            <v>1.5.4.03.00</v>
          </cell>
          <cell r="F303" t="str">
            <v>Площадь благоустройства проекта</v>
          </cell>
          <cell r="G303" t="str">
            <v>Продаваемая площадь зданий очереди</v>
          </cell>
        </row>
        <row r="304">
          <cell r="A304" t="str">
            <v>Устройство деформационных швов</v>
          </cell>
          <cell r="B304" t="str">
            <v>1.4.1.03.08</v>
          </cell>
          <cell r="C304" t="str">
            <v>пог.м.</v>
          </cell>
          <cell r="D304" t="str">
            <v>Фундаменты</v>
          </cell>
          <cell r="E304" t="str">
            <v>1.4.1.03.00</v>
          </cell>
          <cell r="F304" t="str">
            <v>Продаваемая площадь зданий проекта</v>
          </cell>
          <cell r="G304" t="str">
            <v>Продаваемая площадь зданий очереди</v>
          </cell>
        </row>
        <row r="305">
          <cell r="A305" t="str">
            <v>Устройство деформационных швов (приямки, крыльца, стилобат)</v>
          </cell>
          <cell r="B305" t="str">
            <v>1.4.1.04.08</v>
          </cell>
          <cell r="C305" t="str">
            <v>пог.м.</v>
          </cell>
          <cell r="D305" t="str">
            <v>Конструкции цокольного этажа, в т.ч приямки, крыльца, пандусы и съезды</v>
          </cell>
          <cell r="E305" t="str">
            <v>1.4.1.04.00</v>
          </cell>
          <cell r="F305" t="str">
            <v>Продаваемая площадь зданий проекта</v>
          </cell>
          <cell r="G305" t="str">
            <v>Продаваемая площадь зданий очереди</v>
          </cell>
        </row>
        <row r="306">
          <cell r="A306" t="str">
            <v>Устройство ж/б монолитных балок</v>
          </cell>
          <cell r="B306" t="str">
            <v>1.4.2.03.04</v>
          </cell>
          <cell r="C306" t="str">
            <v>м3</v>
          </cell>
          <cell r="D306" t="str">
            <v>Каркас монолитный</v>
          </cell>
          <cell r="E306" t="str">
            <v>1.4.2.03.00</v>
          </cell>
          <cell r="F306" t="str">
            <v>Продаваемая площадь зданий проекта</v>
          </cell>
          <cell r="G306" t="str">
            <v>Продаваемая площадь зданий очереди</v>
          </cell>
        </row>
        <row r="307">
          <cell r="A307" t="str">
            <v>Устройство ж/б монолитных колонн</v>
          </cell>
          <cell r="B307" t="str">
            <v>1.4.2.03.05</v>
          </cell>
          <cell r="C307" t="str">
            <v>м3</v>
          </cell>
          <cell r="D307" t="str">
            <v>Каркас монолитный</v>
          </cell>
          <cell r="E307" t="str">
            <v>1.4.2.03.00</v>
          </cell>
          <cell r="F307" t="str">
            <v>Продаваемая площадь зданий проекта</v>
          </cell>
          <cell r="G307" t="str">
            <v>Продаваемая площадь зданий очереди</v>
          </cell>
        </row>
        <row r="308">
          <cell r="A308" t="str">
            <v>Устройство ж/б монолитных перекрытий</v>
          </cell>
          <cell r="B308" t="str">
            <v>1.4.2.03.02</v>
          </cell>
          <cell r="C308" t="str">
            <v>м3</v>
          </cell>
          <cell r="D308" t="str">
            <v>Каркас монолитный</v>
          </cell>
          <cell r="E308" t="str">
            <v>1.4.2.03.00</v>
          </cell>
          <cell r="F308" t="str">
            <v>Продаваемая площадь зданий проекта</v>
          </cell>
          <cell r="G308" t="str">
            <v>Продаваемая площадь зданий очереди</v>
          </cell>
        </row>
        <row r="309">
          <cell r="A309" t="str">
            <v>Устройство ж/б монолитных стен</v>
          </cell>
          <cell r="B309" t="str">
            <v>1.4.2.03.03</v>
          </cell>
          <cell r="C309" t="str">
            <v>м3</v>
          </cell>
          <cell r="D309" t="str">
            <v>Каркас монолитный</v>
          </cell>
          <cell r="E309" t="str">
            <v>1.4.2.03.00</v>
          </cell>
          <cell r="F309" t="str">
            <v>Продаваемая площадь зданий проекта</v>
          </cell>
          <cell r="G309" t="str">
            <v>Продаваемая площадь зданий очереди</v>
          </cell>
        </row>
        <row r="310">
          <cell r="A310" t="str">
            <v>Устройство ж/б плиты, ростверка под КБ</v>
          </cell>
          <cell r="B310" t="str">
            <v>1.4.2.01.07</v>
          </cell>
          <cell r="C310" t="str">
            <v>м3</v>
          </cell>
          <cell r="D310" t="str">
            <v>Организация работы КБ</v>
          </cell>
          <cell r="E310" t="str">
            <v>1.4.2.01.00</v>
          </cell>
          <cell r="F310" t="str">
            <v>Продаваемая площадь зданий проекта</v>
          </cell>
          <cell r="G310" t="str">
            <v>Продаваемая площадь зданий очереди</v>
          </cell>
        </row>
        <row r="311">
          <cell r="A311" t="str">
            <v>Устройство ж/б ростверков (плиты)</v>
          </cell>
          <cell r="B311" t="str">
            <v>1.4.1.03.05</v>
          </cell>
          <cell r="C311" t="str">
            <v>м3</v>
          </cell>
          <cell r="D311" t="str">
            <v>Фундаменты</v>
          </cell>
          <cell r="E311" t="str">
            <v>1.4.1.03.00</v>
          </cell>
          <cell r="F311" t="str">
            <v>Продаваемая площадь зданий проекта</v>
          </cell>
          <cell r="G311" t="str">
            <v>Продаваемая площадь зданий очереди</v>
          </cell>
        </row>
        <row r="312">
          <cell r="A312" t="str">
            <v>Устройство ж/б свай методом вдавливания</v>
          </cell>
          <cell r="B312" t="str">
            <v>1.4.1.02.05</v>
          </cell>
          <cell r="C312" t="str">
            <v>пог.м.</v>
          </cell>
          <cell r="D312" t="str">
            <v>Свайное основание</v>
          </cell>
          <cell r="E312" t="str">
            <v>1.4.1.02.00</v>
          </cell>
          <cell r="F312" t="str">
            <v>Продаваемая площадь зданий проекта</v>
          </cell>
          <cell r="G312" t="str">
            <v>Продаваемая площадь зданий очереди</v>
          </cell>
        </row>
        <row r="313">
          <cell r="A313" t="str">
            <v>Устройство забивных ж/б свай</v>
          </cell>
          <cell r="B313" t="str">
            <v>1.4.1.02.04</v>
          </cell>
          <cell r="C313" t="str">
            <v>пог.м.</v>
          </cell>
          <cell r="D313" t="str">
            <v>Свайное основание</v>
          </cell>
          <cell r="E313" t="str">
            <v>1.4.1.02.00</v>
          </cell>
          <cell r="F313" t="str">
            <v>Продаваемая площадь зданий проекта</v>
          </cell>
          <cell r="G313" t="str">
            <v>Продаваемая площадь зданий очереди</v>
          </cell>
        </row>
        <row r="314">
          <cell r="A314" t="str">
            <v>Устройство забивных ж/б свай под КБ</v>
          </cell>
          <cell r="B314" t="str">
            <v>1.4.2.01.05</v>
          </cell>
          <cell r="C314" t="str">
            <v>пог.м.</v>
          </cell>
          <cell r="D314" t="str">
            <v>Организация работы КБ</v>
          </cell>
          <cell r="E314" t="str">
            <v>1.4.2.01.00</v>
          </cell>
          <cell r="F314" t="str">
            <v>Продаваемая площадь зданий проекта</v>
          </cell>
          <cell r="G314" t="str">
            <v>Продаваемая площадь зданий очереди</v>
          </cell>
        </row>
        <row r="315">
          <cell r="A315" t="str">
            <v>Устройство забора из ж/б панелей</v>
          </cell>
          <cell r="B315" t="str">
            <v>1.3.2.01.01</v>
          </cell>
          <cell r="C315" t="str">
            <v>м2</v>
          </cell>
          <cell r="D315" t="str">
            <v>Временные ограждения строительной площадки</v>
          </cell>
          <cell r="E315" t="str">
            <v>1.3.2.01.00</v>
          </cell>
          <cell r="F315" t="str">
            <v>Площадь участка проекта</v>
          </cell>
          <cell r="G315" t="str">
            <v>Продаваемая площадь зданий очереди</v>
          </cell>
        </row>
        <row r="316">
          <cell r="A316" t="str">
            <v>Устройство ИТП с УУЭТ</v>
          </cell>
          <cell r="B316" t="str">
            <v>1.4.3.02.04</v>
          </cell>
          <cell r="C316" t="str">
            <v>комплект</v>
          </cell>
          <cell r="D316" t="str">
            <v>Внутренние сантехнические системы</v>
          </cell>
          <cell r="E316" t="str">
            <v>1.4.3.02.00</v>
          </cell>
          <cell r="F316" t="str">
            <v>Продаваемая площадь зданий проекта</v>
          </cell>
          <cell r="G316" t="str">
            <v>Продаваемая площадь зданий очереди</v>
          </cell>
        </row>
        <row r="317">
          <cell r="A317" t="str">
            <v>Устройство конструкций цокольного этажа (к.р.)</v>
          </cell>
          <cell r="B317" t="str">
            <v>1.4.1.04.01</v>
          </cell>
          <cell r="C317" t="str">
            <v>м3</v>
          </cell>
          <cell r="D317" t="str">
            <v>Конструкции цокольного этажа, в т.ч приямки, крыльца, пандусы и съезды</v>
          </cell>
          <cell r="E317" t="str">
            <v>1.4.1.04.00</v>
          </cell>
          <cell r="F317" t="str">
            <v>Продаваемая площадь зданий проекта</v>
          </cell>
          <cell r="G317" t="str">
            <v>Продаваемая площадь зданий очереди</v>
          </cell>
        </row>
        <row r="318">
          <cell r="A318" t="str">
            <v>Устройство котлована (к.р.)</v>
          </cell>
          <cell r="B318" t="str">
            <v>1.4.1.01.01</v>
          </cell>
          <cell r="C318" t="str">
            <v>м3</v>
          </cell>
          <cell r="D318" t="str">
            <v>Земляные работы</v>
          </cell>
          <cell r="E318" t="str">
            <v>1.4.1.01.00</v>
          </cell>
          <cell r="F318" t="str">
            <v>Продаваемая площадь зданий проекта</v>
          </cell>
          <cell r="G318" t="str">
            <v>Продаваемая площадь зданий очереди</v>
          </cell>
        </row>
        <row r="319">
          <cell r="A319" t="str">
            <v>Устройство молниезащиты</v>
          </cell>
          <cell r="B319" t="str">
            <v>1.4.2.13.05</v>
          </cell>
          <cell r="C319" t="str">
            <v>комплект</v>
          </cell>
          <cell r="D319" t="str">
            <v>Прочие работы надземной части здания</v>
          </cell>
          <cell r="E319" t="str">
            <v>1.4.2.13.00</v>
          </cell>
          <cell r="F319" t="str">
            <v>Продаваемая площадь зданий проекта</v>
          </cell>
          <cell r="G319" t="str">
            <v>Продаваемая площадь зданий очереди</v>
          </cell>
        </row>
        <row r="320">
          <cell r="A320" t="str">
            <v>Устройство монолитных ж/б конструкций приямков, крылец, стилобата, пандусов и съездов</v>
          </cell>
          <cell r="B320" t="str">
            <v>1.4.1.04.02</v>
          </cell>
          <cell r="C320" t="str">
            <v>м3</v>
          </cell>
          <cell r="D320" t="str">
            <v>Конструкции цокольного этажа, в т.ч приямки, крыльца, пандусы и съезды</v>
          </cell>
          <cell r="E320" t="str">
            <v>1.4.1.04.00</v>
          </cell>
          <cell r="F320" t="str">
            <v>Продаваемая площадь зданий проекта</v>
          </cell>
          <cell r="G320" t="str">
            <v>Продаваемая площадь зданий очереди</v>
          </cell>
        </row>
        <row r="321">
          <cell r="A321" t="str">
            <v>Устройство монолитных ж/б лестниц цокольного этажа</v>
          </cell>
          <cell r="B321" t="str">
            <v>1.4.1.04.05</v>
          </cell>
          <cell r="C321" t="str">
            <v>м3</v>
          </cell>
          <cell r="D321" t="str">
            <v>Конструкции цокольного этажа, в т.ч приямки, крыльца, пандусы и съезды</v>
          </cell>
          <cell r="E321" t="str">
            <v>1.4.1.04.00</v>
          </cell>
          <cell r="F321" t="str">
            <v>Продаваемая площадь зданий проекта</v>
          </cell>
          <cell r="G321" t="str">
            <v>Продаваемая площадь зданий очереди</v>
          </cell>
        </row>
        <row r="322">
          <cell r="A322" t="str">
            <v>Устройство монолитных ж/б стен и колонн цокольного этажа</v>
          </cell>
          <cell r="B322" t="str">
            <v>1.4.1.04.04</v>
          </cell>
          <cell r="C322" t="str">
            <v>м3</v>
          </cell>
          <cell r="D322" t="str">
            <v>Конструкции цокольного этажа, в т.ч приямки, крыльца, пандусы и съезды</v>
          </cell>
          <cell r="E322" t="str">
            <v>1.4.1.04.00</v>
          </cell>
          <cell r="F322" t="str">
            <v>Продаваемая площадь зданий проекта</v>
          </cell>
          <cell r="G322" t="str">
            <v>Продаваемая площадь зданий очереди</v>
          </cell>
        </row>
        <row r="323">
          <cell r="A323" t="str">
            <v>Устройство монолитных конструкций каркаса (к.р.)</v>
          </cell>
          <cell r="B323" t="str">
            <v>1.4.2.03.01</v>
          </cell>
          <cell r="C323" t="str">
            <v>м3</v>
          </cell>
          <cell r="D323" t="str">
            <v>Каркас монолитный</v>
          </cell>
          <cell r="E323" t="str">
            <v>1.4.2.03.00</v>
          </cell>
          <cell r="F323" t="str">
            <v>Продаваемая площадь зданий проекта</v>
          </cell>
          <cell r="G323" t="str">
            <v>Продаваемая площадь зданий очереди</v>
          </cell>
        </row>
        <row r="324">
          <cell r="A324" t="str">
            <v>Устройство мягкой кровли</v>
          </cell>
          <cell r="B324" t="str">
            <v>1.4.2.12.01</v>
          </cell>
          <cell r="C324" t="str">
            <v>м2</v>
          </cell>
          <cell r="D324" t="str">
            <v>Кровля</v>
          </cell>
          <cell r="E324" t="str">
            <v>1.4.2.12.00</v>
          </cell>
          <cell r="F324" t="str">
            <v>Продаваемая площадь зданий проекта</v>
          </cell>
          <cell r="G324" t="str">
            <v>Продаваемая площадь зданий очереди</v>
          </cell>
        </row>
        <row r="325">
          <cell r="A325" t="str">
            <v>Устройство набивных покрытий</v>
          </cell>
          <cell r="B325" t="str">
            <v>1.5.4.01.03</v>
          </cell>
          <cell r="C325" t="str">
            <v>м2</v>
          </cell>
          <cell r="D325" t="str">
            <v>Твердые покрытия</v>
          </cell>
          <cell r="E325" t="str">
            <v>1.5.4.01.00</v>
          </cell>
          <cell r="F325" t="str">
            <v>Площадь благоустройства проекта</v>
          </cell>
          <cell r="G325" t="str">
            <v>Продаваемая площадь зданий очереди</v>
          </cell>
        </row>
        <row r="326">
          <cell r="A326" t="str">
            <v>Устройство наружных стен (к.р.)</v>
          </cell>
          <cell r="B326" t="str">
            <v>1.4.2.06.01</v>
          </cell>
          <cell r="C326" t="str">
            <v>м3</v>
          </cell>
          <cell r="D326" t="str">
            <v>Ограждающие конструкции</v>
          </cell>
          <cell r="E326" t="str">
            <v>1.4.2.06.00</v>
          </cell>
          <cell r="F326" t="str">
            <v>Продаваемая площадь зданий проекта</v>
          </cell>
          <cell r="G326" t="str">
            <v>Продаваемая площадь зданий очереди</v>
          </cell>
        </row>
        <row r="327">
          <cell r="A327" t="str">
            <v>Устройство ограждений металлических (профлист)</v>
          </cell>
          <cell r="B327" t="str">
            <v>1.3.2.01.02</v>
          </cell>
          <cell r="C327" t="str">
            <v>м2</v>
          </cell>
          <cell r="D327" t="str">
            <v>Временные ограждения строительной площадки</v>
          </cell>
          <cell r="E327" t="str">
            <v>1.3.2.01.00</v>
          </cell>
          <cell r="F327" t="str">
            <v>Площадь участка проекта</v>
          </cell>
          <cell r="G327" t="str">
            <v>Продаваемая площадь зданий очереди</v>
          </cell>
        </row>
        <row r="328">
          <cell r="A328" t="str">
            <v>Устройство основания, монтаж, крепление, работы по ТБ  г/п подъемника</v>
          </cell>
          <cell r="B328" t="str">
            <v>1.4.2.02.01</v>
          </cell>
          <cell r="C328" t="str">
            <v>комплект</v>
          </cell>
          <cell r="D328" t="str">
            <v>Организация работы ГПП</v>
          </cell>
          <cell r="E328" t="str">
            <v>1.4.2.02.00</v>
          </cell>
          <cell r="F328" t="str">
            <v>Продаваемая площадь зданий проекта</v>
          </cell>
          <cell r="G328" t="str">
            <v>Продаваемая площадь зданий очереди</v>
          </cell>
        </row>
        <row r="329">
          <cell r="A329" t="str">
            <v>Устройство отмосток</v>
          </cell>
          <cell r="B329" t="str">
            <v>1.5.4.01.08</v>
          </cell>
          <cell r="C329" t="str">
            <v>м2</v>
          </cell>
          <cell r="D329" t="str">
            <v>Твердые покрытия</v>
          </cell>
          <cell r="E329" t="str">
            <v>1.5.4.01.00</v>
          </cell>
          <cell r="F329" t="str">
            <v>Площадь благоустройства проекта</v>
          </cell>
          <cell r="G329" t="str">
            <v>Продаваемая площадь зданий очереди</v>
          </cell>
        </row>
        <row r="330">
          <cell r="A330" t="str">
            <v>Устройство перекрытий цокольного этажа</v>
          </cell>
          <cell r="B330" t="str">
            <v>1.4.1.04.03</v>
          </cell>
          <cell r="C330" t="str">
            <v>м3</v>
          </cell>
          <cell r="D330" t="str">
            <v>Конструкции цокольного этажа, в т.ч приямки, крыльца, пандусы и съезды</v>
          </cell>
          <cell r="E330" t="str">
            <v>1.4.1.04.00</v>
          </cell>
          <cell r="F330" t="str">
            <v>Продаваемая площадь зданий проекта</v>
          </cell>
          <cell r="G330" t="str">
            <v>Продаваемая площадь зданий очереди</v>
          </cell>
        </row>
        <row r="331">
          <cell r="A331" t="str">
            <v>Устройство пешеходной галереи временных ограждений стройплощадки и защитного козырька с окраской</v>
          </cell>
          <cell r="B331" t="str">
            <v>1.3.2.01.06</v>
          </cell>
          <cell r="C331" t="str">
            <v>пог.м.</v>
          </cell>
          <cell r="D331" t="str">
            <v>Временные ограждения строительной площадки</v>
          </cell>
          <cell r="E331" t="str">
            <v>1.3.2.01.00</v>
          </cell>
          <cell r="F331" t="str">
            <v>Площадь участка проекта</v>
          </cell>
          <cell r="G331" t="str">
            <v>Продаваемая площадь зданий очереди</v>
          </cell>
        </row>
        <row r="332">
          <cell r="A332" t="str">
            <v>Устройство подготовки из сыпучих материалов</v>
          </cell>
          <cell r="B332" t="str">
            <v>1.4.1.03.03</v>
          </cell>
          <cell r="C332" t="str">
            <v>м3</v>
          </cell>
          <cell r="D332" t="str">
            <v>Фундаменты</v>
          </cell>
          <cell r="E332" t="str">
            <v>1.4.1.03.00</v>
          </cell>
          <cell r="F332" t="str">
            <v>Продаваемая площадь зданий проекта</v>
          </cell>
          <cell r="G332" t="str">
            <v>Продаваемая площадь зданий очереди</v>
          </cell>
        </row>
        <row r="333">
          <cell r="A333" t="str">
            <v>Устройство подготовки из сыпучих материалов под фундаменты КБ</v>
          </cell>
          <cell r="B333" t="str">
            <v>1.4.2.01.08</v>
          </cell>
          <cell r="C333" t="str">
            <v>м3</v>
          </cell>
          <cell r="D333" t="str">
            <v>Организация работы КБ</v>
          </cell>
          <cell r="E333" t="str">
            <v>1.4.2.01.00</v>
          </cell>
          <cell r="F333" t="str">
            <v>Продаваемая площадь зданий проекта</v>
          </cell>
          <cell r="G333" t="str">
            <v>Продаваемая площадь зданий очереди</v>
          </cell>
        </row>
        <row r="334">
          <cell r="A334" t="str">
            <v>Устройство подоконников</v>
          </cell>
          <cell r="B334" t="str">
            <v>1.4.4.06.01</v>
          </cell>
          <cell r="C334" t="str">
            <v>пог.м.</v>
          </cell>
          <cell r="D334" t="str">
            <v>Прочие отделочные работы</v>
          </cell>
          <cell r="E334" t="str">
            <v>1.4.4.06.00</v>
          </cell>
          <cell r="F334" t="str">
            <v>Продаваемая площадь зданий проекта</v>
          </cell>
          <cell r="G334" t="str">
            <v>Продаваемая площадь зданий очереди</v>
          </cell>
        </row>
        <row r="335">
          <cell r="A335" t="str">
            <v>Устройство покрытий из стали</v>
          </cell>
          <cell r="B335" t="str">
            <v>1.4.2.12.02</v>
          </cell>
          <cell r="C335" t="str">
            <v>пог.м.</v>
          </cell>
          <cell r="D335" t="str">
            <v>Кровля</v>
          </cell>
          <cell r="E335" t="str">
            <v>1.4.2.12.00</v>
          </cell>
          <cell r="F335" t="str">
            <v>Продаваемая площадь зданий проекта</v>
          </cell>
          <cell r="G335" t="str">
            <v>Продаваемая площадь зданий очереди</v>
          </cell>
        </row>
        <row r="336">
          <cell r="A336" t="str">
            <v>Устройство сборных ж/б конструкций каркаса (к.р.)</v>
          </cell>
          <cell r="B336" t="str">
            <v>1.4.2.04.01</v>
          </cell>
          <cell r="C336" t="str">
            <v>шт</v>
          </cell>
          <cell r="D336" t="str">
            <v>Сборные элементы каркаса</v>
          </cell>
          <cell r="E336" t="str">
            <v>1.4.2.04.00</v>
          </cell>
          <cell r="F336" t="str">
            <v>Продаваемая площадь зданий проекта</v>
          </cell>
          <cell r="G336" t="str">
            <v>Продаваемая площадь зданий очереди</v>
          </cell>
        </row>
        <row r="337">
          <cell r="A337" t="str">
            <v>Устройство свайного поля (к.р.)</v>
          </cell>
          <cell r="B337" t="str">
            <v>1.4.1.02.01</v>
          </cell>
          <cell r="C337" t="str">
            <v>пог.м.</v>
          </cell>
          <cell r="D337" t="str">
            <v>Свайное основание</v>
          </cell>
          <cell r="E337" t="str">
            <v>1.4.1.02.00</v>
          </cell>
          <cell r="F337" t="str">
            <v>Продаваемая площадь зданий проекта</v>
          </cell>
          <cell r="G337" t="str">
            <v>Продаваемая площадь зданий очереди</v>
          </cell>
        </row>
        <row r="338">
          <cell r="A338" t="str">
            <v>Устройство системы бытовой канализации</v>
          </cell>
          <cell r="B338" t="str">
            <v>1.4.3.02.08</v>
          </cell>
          <cell r="C338" t="str">
            <v>руб.</v>
          </cell>
          <cell r="D338" t="str">
            <v>Внутренние сантехнические системы</v>
          </cell>
          <cell r="E338" t="str">
            <v>1.4.3.02.00</v>
          </cell>
          <cell r="F338" t="str">
            <v>Продаваемая площадь зданий проекта</v>
          </cell>
          <cell r="G338" t="str">
            <v>Продаваемая площадь зданий очереди</v>
          </cell>
        </row>
        <row r="339">
          <cell r="A339" t="str">
            <v>Устройство системы вентиляции и кондиционирования</v>
          </cell>
          <cell r="B339" t="str">
            <v>1.4.3.02.05</v>
          </cell>
          <cell r="C339" t="str">
            <v>руб.</v>
          </cell>
          <cell r="D339" t="str">
            <v>Внутренние сантехнические системы</v>
          </cell>
          <cell r="E339" t="str">
            <v>1.4.3.02.00</v>
          </cell>
          <cell r="F339" t="str">
            <v>Продаваемая площадь зданий проекта</v>
          </cell>
          <cell r="G339" t="str">
            <v>Продаваемая площадь зданий очереди</v>
          </cell>
        </row>
        <row r="340">
          <cell r="A340" t="str">
            <v>Устройство системы водоснабжения</v>
          </cell>
          <cell r="B340" t="str">
            <v>1.4.3.02.06</v>
          </cell>
          <cell r="C340" t="str">
            <v>руб.</v>
          </cell>
          <cell r="D340" t="str">
            <v>Внутренние сантехнические системы</v>
          </cell>
          <cell r="E340" t="str">
            <v>1.4.3.02.00</v>
          </cell>
          <cell r="F340" t="str">
            <v>Продаваемая площадь зданий проекта</v>
          </cell>
          <cell r="G340" t="str">
            <v>Продаваемая площадь зданий очереди</v>
          </cell>
        </row>
        <row r="341">
          <cell r="A341" t="str">
            <v>Устройство системы ливневой канализации</v>
          </cell>
          <cell r="B341" t="str">
            <v>1.4.3.02.07</v>
          </cell>
          <cell r="C341" t="str">
            <v>руб.</v>
          </cell>
          <cell r="D341" t="str">
            <v>Внутренние сантехнические системы</v>
          </cell>
          <cell r="E341" t="str">
            <v>1.4.3.02.00</v>
          </cell>
          <cell r="F341" t="str">
            <v>Продаваемая площадь зданий проекта</v>
          </cell>
          <cell r="G341" t="str">
            <v>Продаваемая площадь зданий очереди</v>
          </cell>
        </row>
        <row r="342">
          <cell r="A342" t="str">
            <v>Устройство стяжек вестибюлей</v>
          </cell>
          <cell r="B342" t="str">
            <v>1.4.4.03.04</v>
          </cell>
          <cell r="C342" t="str">
            <v>м2 пов-ти</v>
          </cell>
          <cell r="D342" t="str">
            <v>Подготовка под отделку: полов</v>
          </cell>
          <cell r="E342" t="str">
            <v>1.4.4.03.00</v>
          </cell>
          <cell r="F342" t="str">
            <v>Продаваемая площадь зданий проекта</v>
          </cell>
          <cell r="G342" t="str">
            <v>Продаваемая площадь зданий очереди</v>
          </cell>
        </row>
        <row r="343">
          <cell r="A343" t="str">
            <v>Устройство стяжек квартир</v>
          </cell>
          <cell r="B343" t="str">
            <v>1.4.4.03.01</v>
          </cell>
          <cell r="C343" t="str">
            <v>м2 пов-ти</v>
          </cell>
          <cell r="D343" t="str">
            <v>Подготовка под отделку: полов</v>
          </cell>
          <cell r="E343" t="str">
            <v>1.4.4.03.00</v>
          </cell>
          <cell r="F343" t="str">
            <v>Продаваемая площадь зданий проекта</v>
          </cell>
          <cell r="G343" t="str">
            <v>Продаваемая площадь зданий очереди</v>
          </cell>
        </row>
        <row r="344">
          <cell r="A344" t="str">
            <v>Устройство стяжек МОП (в т.ч. НЛ)</v>
          </cell>
          <cell r="B344" t="str">
            <v>1.4.4.03.02</v>
          </cell>
          <cell r="C344" t="str">
            <v>м2 пов-ти</v>
          </cell>
          <cell r="D344" t="str">
            <v>Подготовка под отделку: полов</v>
          </cell>
          <cell r="E344" t="str">
            <v>1.4.4.03.00</v>
          </cell>
          <cell r="F344" t="str">
            <v>Продаваемая площадь зданий проекта</v>
          </cell>
          <cell r="G344" t="str">
            <v>Продаваемая площадь зданий очереди</v>
          </cell>
        </row>
        <row r="345">
          <cell r="A345" t="str">
            <v>Устройство стяжек тех. Помещений</v>
          </cell>
          <cell r="B345" t="str">
            <v>1.4.4.03.03</v>
          </cell>
          <cell r="C345" t="str">
            <v>м2 пов-ти</v>
          </cell>
          <cell r="D345" t="str">
            <v>Подготовка под отделку: полов</v>
          </cell>
          <cell r="E345" t="str">
            <v>1.4.4.03.00</v>
          </cell>
          <cell r="F345" t="str">
            <v>Продаваемая площадь зданий проекта</v>
          </cell>
          <cell r="G345" t="str">
            <v>Продаваемая площадь зданий очереди</v>
          </cell>
        </row>
        <row r="346">
          <cell r="A346" t="str">
            <v>Устройство твердых покрытий</v>
          </cell>
          <cell r="B346" t="str">
            <v>1.5.4.01.01</v>
          </cell>
          <cell r="C346" t="str">
            <v>м2</v>
          </cell>
          <cell r="D346" t="str">
            <v>Твердые покрытия</v>
          </cell>
          <cell r="E346" t="str">
            <v>1.5.4.01.00</v>
          </cell>
          <cell r="F346" t="str">
            <v>Площадь благоустройства проекта</v>
          </cell>
          <cell r="G346" t="str">
            <v>Продаваемая площадь зданий очереди</v>
          </cell>
        </row>
        <row r="347">
          <cell r="A347" t="str">
            <v>Устройство теплого контура</v>
          </cell>
          <cell r="B347" t="str">
            <v>1.4.2.13.03</v>
          </cell>
          <cell r="C347" t="str">
            <v>м2</v>
          </cell>
          <cell r="D347" t="str">
            <v>Прочие работы надземной части здания</v>
          </cell>
          <cell r="E347" t="str">
            <v>1.4.2.13.00</v>
          </cell>
          <cell r="F347" t="str">
            <v>Продаваемая площадь зданий проекта</v>
          </cell>
          <cell r="G347" t="str">
            <v>Продаваемая площадь зданий очереди</v>
          </cell>
        </row>
        <row r="348">
          <cell r="A348" t="str">
            <v>Устройство фундаментов (к.р.)</v>
          </cell>
          <cell r="B348" t="str">
            <v>1.4.1.03.01</v>
          </cell>
          <cell r="C348" t="str">
            <v>м3</v>
          </cell>
          <cell r="D348" t="str">
            <v>Фундаменты</v>
          </cell>
          <cell r="E348" t="str">
            <v>1.4.1.03.00</v>
          </cell>
          <cell r="F348" t="str">
            <v>Продаваемая площадь зданий проекта</v>
          </cell>
          <cell r="G348" t="str">
            <v>Продаваемая площадь зданий очереди</v>
          </cell>
        </row>
        <row r="349">
          <cell r="A349" t="str">
            <v>Устройство фундаментов под КБ (к.р.)</v>
          </cell>
          <cell r="B349" t="str">
            <v>1.4.2.01.02</v>
          </cell>
          <cell r="C349" t="str">
            <v>м3</v>
          </cell>
          <cell r="D349" t="str">
            <v>Организация работы КБ</v>
          </cell>
          <cell r="E349" t="str">
            <v>1.4.2.01.00</v>
          </cell>
          <cell r="F349" t="str">
            <v>Продаваемая площадь зданий проекта</v>
          </cell>
          <cell r="G349" t="str">
            <v>Продаваемая площадь зданий очереди</v>
          </cell>
        </row>
        <row r="350">
          <cell r="A350" t="str">
            <v>Устройство шпунтового ограждения (к.р.)</v>
          </cell>
          <cell r="B350" t="str">
            <v>1.4.1.01.06</v>
          </cell>
          <cell r="C350" t="str">
            <v>тн</v>
          </cell>
          <cell r="D350" t="str">
            <v>Земляные работы</v>
          </cell>
          <cell r="E350" t="str">
            <v>1.4.1.01.00</v>
          </cell>
          <cell r="F350" t="str">
            <v>Продаваемая площадь зданий проекта</v>
          </cell>
          <cell r="G350" t="str">
            <v>Продаваемая площадь зданий очереди</v>
          </cell>
        </row>
        <row r="351">
          <cell r="A351" t="str">
            <v>Устройство эксплуатируемой кровли</v>
          </cell>
          <cell r="B351" t="str">
            <v>1.4.2.12.03</v>
          </cell>
          <cell r="C351" t="str">
            <v>м2</v>
          </cell>
          <cell r="D351" t="str">
            <v>Кровля</v>
          </cell>
          <cell r="E351" t="str">
            <v>1.4.2.12.00</v>
          </cell>
          <cell r="F351" t="str">
            <v>Продаваемая площадь зданий проекта</v>
          </cell>
          <cell r="G351" t="str">
            <v>Продаваемая площадь зданий очереди</v>
          </cell>
        </row>
        <row r="352">
          <cell r="A352" t="str">
            <v>Утилизация и размещение грунта</v>
          </cell>
          <cell r="B352" t="str">
            <v>1.3.1.03.04</v>
          </cell>
          <cell r="C352" t="str">
            <v>комплект</v>
          </cell>
          <cell r="D352" t="str">
            <v>Ликвидация свалок, вертикальная планировка</v>
          </cell>
          <cell r="E352" t="str">
            <v>1.3.1.03.00</v>
          </cell>
          <cell r="F352" t="str">
            <v>Площадь участка проекта</v>
          </cell>
          <cell r="G352" t="str">
            <v>Продаваемая площадь зданий очереди</v>
          </cell>
        </row>
        <row r="353">
          <cell r="A353" t="str">
            <v>Утилизация и размещение отходов от демонтажа</v>
          </cell>
          <cell r="B353" t="str">
            <v>1.3.1.02.05</v>
          </cell>
          <cell r="C353" t="str">
            <v>комплект</v>
          </cell>
          <cell r="D353" t="str">
            <v>Демонтаж зданий и сооружений</v>
          </cell>
          <cell r="E353" t="str">
            <v>1.3.1.02.00</v>
          </cell>
          <cell r="F353" t="str">
            <v>Площадь участка проекта</v>
          </cell>
          <cell r="G353" t="str">
            <v>Продаваемая площадь зданий очереди</v>
          </cell>
        </row>
        <row r="354">
          <cell r="A354" t="str">
            <v>Холодное остекление балконов и лоджий</v>
          </cell>
          <cell r="B354" t="str">
            <v>1.4.2.09.01</v>
          </cell>
          <cell r="C354" t="str">
            <v>м2</v>
          </cell>
          <cell r="D354" t="str">
            <v>Витражи, остекление балконов и лоджий</v>
          </cell>
          <cell r="E354" t="str">
            <v>1.4.2.09.00</v>
          </cell>
          <cell r="F354" t="str">
            <v>Продаваемая площадь зданий проекта</v>
          </cell>
          <cell r="G354" t="str">
            <v>Продаваемая площадь зданий очереди</v>
          </cell>
        </row>
        <row r="355">
          <cell r="A355" t="str">
            <v>Черновая отделка вестибюлей: потолки</v>
          </cell>
          <cell r="B355" t="str">
            <v>1.4.4.02.08</v>
          </cell>
          <cell r="C355" t="str">
            <v>м2 пов-ти</v>
          </cell>
          <cell r="D355" t="str">
            <v>Подготовка под отделку: стен и потолков</v>
          </cell>
          <cell r="E355" t="str">
            <v>1.4.4.02.00</v>
          </cell>
          <cell r="F355" t="str">
            <v>Продаваемая площадь зданий проекта</v>
          </cell>
          <cell r="G355" t="str">
            <v>Продаваемая площадь зданий очереди</v>
          </cell>
        </row>
        <row r="356">
          <cell r="A356" t="str">
            <v>Черновая отделка вестибюлей: стены</v>
          </cell>
          <cell r="B356" t="str">
            <v>1.4.4.02.07</v>
          </cell>
          <cell r="C356" t="str">
            <v>м2 пов-ти</v>
          </cell>
          <cell r="D356" t="str">
            <v>Подготовка под отделку: стен и потолков</v>
          </cell>
          <cell r="E356" t="str">
            <v>1.4.4.02.00</v>
          </cell>
          <cell r="F356" t="str">
            <v>Продаваемая площадь зданий проекта</v>
          </cell>
          <cell r="G356" t="str">
            <v>Продаваемая площадь зданий очереди</v>
          </cell>
        </row>
        <row r="357">
          <cell r="A357" t="str">
            <v>Черновая отделка квартир: потолки</v>
          </cell>
          <cell r="B357" t="str">
            <v>1.4.4.02.02</v>
          </cell>
          <cell r="C357" t="str">
            <v>м2 пов-ти</v>
          </cell>
          <cell r="D357" t="str">
            <v>Подготовка под отделку: стен и потолков</v>
          </cell>
          <cell r="E357" t="str">
            <v>1.4.4.02.00</v>
          </cell>
          <cell r="F357" t="str">
            <v>Продаваемая площадь зданий проекта</v>
          </cell>
          <cell r="G357" t="str">
            <v>Продаваемая площадь зданий очереди</v>
          </cell>
        </row>
        <row r="358">
          <cell r="A358" t="str">
            <v>Черновая отделка квартир: стены</v>
          </cell>
          <cell r="B358" t="str">
            <v>1.4.4.02.01</v>
          </cell>
          <cell r="C358" t="str">
            <v>м2 пов-ти</v>
          </cell>
          <cell r="D358" t="str">
            <v>Подготовка под отделку: стен и потолков</v>
          </cell>
          <cell r="E358" t="str">
            <v>1.4.4.02.00</v>
          </cell>
          <cell r="F358" t="str">
            <v>Продаваемая площадь зданий проекта</v>
          </cell>
          <cell r="G358" t="str">
            <v>Продаваемая площадь зданий очереди</v>
          </cell>
        </row>
        <row r="359">
          <cell r="A359" t="str">
            <v>Черновая отделка МОП (в т.ч. НЛ): потолки</v>
          </cell>
          <cell r="B359" t="str">
            <v>1.4.4.02.04</v>
          </cell>
          <cell r="C359" t="str">
            <v>м2 пов-ти</v>
          </cell>
          <cell r="D359" t="str">
            <v>Подготовка под отделку: стен и потолков</v>
          </cell>
          <cell r="E359" t="str">
            <v>1.4.4.02.00</v>
          </cell>
          <cell r="F359" t="str">
            <v>Продаваемая площадь зданий проекта</v>
          </cell>
          <cell r="G359" t="str">
            <v>Продаваемая площадь зданий очереди</v>
          </cell>
        </row>
        <row r="360">
          <cell r="A360" t="str">
            <v>Черновая отделка МОП (в т.ч. НЛ): стены</v>
          </cell>
          <cell r="B360" t="str">
            <v>1.4.4.02.03</v>
          </cell>
          <cell r="C360" t="str">
            <v>м2 пов-ти</v>
          </cell>
          <cell r="D360" t="str">
            <v>Подготовка под отделку: стен и потолков</v>
          </cell>
          <cell r="E360" t="str">
            <v>1.4.4.02.00</v>
          </cell>
          <cell r="F360" t="str">
            <v>Продаваемая площадь зданий проекта</v>
          </cell>
          <cell r="G360" t="str">
            <v>Продаваемая площадь зданий очереди</v>
          </cell>
        </row>
        <row r="361">
          <cell r="A361" t="str">
            <v>Черновая отделка тех. помещений: потолки</v>
          </cell>
          <cell r="B361" t="str">
            <v>1.4.4.02.06</v>
          </cell>
          <cell r="C361" t="str">
            <v>м2 пов-ти</v>
          </cell>
          <cell r="D361" t="str">
            <v>Подготовка под отделку: стен и потолков</v>
          </cell>
          <cell r="E361" t="str">
            <v>1.4.4.02.00</v>
          </cell>
          <cell r="F361" t="str">
            <v>Продаваемая площадь зданий проекта</v>
          </cell>
          <cell r="G361" t="str">
            <v>Продаваемая площадь зданий очереди</v>
          </cell>
        </row>
        <row r="362">
          <cell r="A362" t="str">
            <v>Черновая отделка тех. помещений: стены</v>
          </cell>
          <cell r="B362" t="str">
            <v>1.4.4.02.05</v>
          </cell>
          <cell r="C362" t="str">
            <v>м2 пов-ти</v>
          </cell>
          <cell r="D362" t="str">
            <v>Подготовка под отделку: стен и потолков</v>
          </cell>
          <cell r="E362" t="str">
            <v>1.4.4.02.00</v>
          </cell>
          <cell r="F362" t="str">
            <v>Продаваемая площадь зданий проекта</v>
          </cell>
          <cell r="G362" t="str">
            <v>Продаваемая площадь зданий очереди</v>
          </cell>
        </row>
        <row r="363">
          <cell r="A363" t="str">
            <v>Чистовая отделка вестибюлей: полы</v>
          </cell>
          <cell r="B363" t="str">
            <v>1.4.4.04.12</v>
          </cell>
          <cell r="C363" t="str">
            <v>м2 пов-ти</v>
          </cell>
          <cell r="D363" t="str">
            <v>Подготовка под отделку: стен и потолков</v>
          </cell>
          <cell r="E363" t="str">
            <v>1.4.4.02.00</v>
          </cell>
          <cell r="F363" t="str">
            <v>Продаваемая площадь зданий проекта</v>
          </cell>
          <cell r="G363" t="str">
            <v>Продаваемая площадь зданий очереди</v>
          </cell>
        </row>
        <row r="364">
          <cell r="A364" t="str">
            <v>Чистовая отделка вестибюлей: потолки</v>
          </cell>
          <cell r="B364" t="str">
            <v>1.4.4.04.11</v>
          </cell>
          <cell r="C364" t="str">
            <v>м2 пов-ти</v>
          </cell>
          <cell r="D364" t="str">
            <v>Подготовка под отделку: стен и потолков</v>
          </cell>
          <cell r="E364" t="str">
            <v>1.4.4.02.00</v>
          </cell>
          <cell r="F364" t="str">
            <v>Продаваемая площадь зданий проекта</v>
          </cell>
          <cell r="G364" t="str">
            <v>Продаваемая площадь зданий очереди</v>
          </cell>
        </row>
        <row r="365">
          <cell r="A365" t="str">
            <v>Чистовая отделка вестибюлей: стены</v>
          </cell>
          <cell r="B365" t="str">
            <v>1.4.4.04.10</v>
          </cell>
          <cell r="C365" t="str">
            <v>м2 пов-ти</v>
          </cell>
          <cell r="D365" t="str">
            <v>Подготовка под отделку: стен и потолков</v>
          </cell>
          <cell r="E365" t="str">
            <v>1.4.4.02.00</v>
          </cell>
          <cell r="F365" t="str">
            <v>Продаваемая площадь зданий проекта</v>
          </cell>
          <cell r="G365" t="str">
            <v>Продаваемая площадь зданий очереди</v>
          </cell>
        </row>
        <row r="366">
          <cell r="A366" t="str">
            <v>Чистовая отделка квартир: полы</v>
          </cell>
          <cell r="B366" t="str">
            <v>1.4.4.04.03</v>
          </cell>
          <cell r="C366" t="str">
            <v>м2 пов-ти</v>
          </cell>
          <cell r="D366" t="str">
            <v>Чистовая отделка</v>
          </cell>
          <cell r="E366" t="str">
            <v>1.4.4.04.00</v>
          </cell>
          <cell r="F366" t="str">
            <v>Продаваемая площадь зданий проекта</v>
          </cell>
          <cell r="G366" t="str">
            <v>Продаваемая площадь зданий очереди</v>
          </cell>
        </row>
        <row r="367">
          <cell r="A367" t="str">
            <v>Чистовая отделка квартир: потолки</v>
          </cell>
          <cell r="B367" t="str">
            <v>1.4.4.04.02</v>
          </cell>
          <cell r="C367" t="str">
            <v>м2 пов-ти</v>
          </cell>
          <cell r="D367" t="str">
            <v>Чистовая отделка</v>
          </cell>
          <cell r="E367" t="str">
            <v>1.4.4.04.00</v>
          </cell>
          <cell r="F367" t="str">
            <v>Продаваемая площадь зданий проекта</v>
          </cell>
          <cell r="G367" t="str">
            <v>Продаваемая площадь зданий очереди</v>
          </cell>
        </row>
        <row r="368">
          <cell r="A368" t="str">
            <v>Чистовая отделка квартир: стены</v>
          </cell>
          <cell r="B368" t="str">
            <v>1.4.4.04.01</v>
          </cell>
          <cell r="C368" t="str">
            <v>м2 пов-ти</v>
          </cell>
          <cell r="D368" t="str">
            <v>Чистовая отделка</v>
          </cell>
          <cell r="E368" t="str">
            <v>1.4.4.04.00</v>
          </cell>
          <cell r="F368" t="str">
            <v>Продаваемая площадь зданий проекта</v>
          </cell>
          <cell r="G368" t="str">
            <v>Продаваемая площадь зданий очереди</v>
          </cell>
        </row>
        <row r="369">
          <cell r="A369" t="str">
            <v>Чистовая отделка МОП (в т.ч. НЛ): полы</v>
          </cell>
          <cell r="B369" t="str">
            <v>1.4.4.04.06</v>
          </cell>
          <cell r="C369" t="str">
            <v>м2 пов-ти</v>
          </cell>
          <cell r="D369" t="str">
            <v>Чистовая отделка</v>
          </cell>
          <cell r="E369" t="str">
            <v>1.4.4.04.00</v>
          </cell>
          <cell r="F369" t="str">
            <v>Продаваемая площадь зданий проекта</v>
          </cell>
          <cell r="G369" t="str">
            <v>Продаваемая площадь зданий очереди</v>
          </cell>
        </row>
        <row r="370">
          <cell r="A370" t="str">
            <v>Чистовая отделка МОП (в т.ч. НЛ): потолки</v>
          </cell>
          <cell r="B370" t="str">
            <v>1.4.4.04.05</v>
          </cell>
          <cell r="C370" t="str">
            <v>м2 пов-ти</v>
          </cell>
          <cell r="D370" t="str">
            <v>Чистовая отделка</v>
          </cell>
          <cell r="E370" t="str">
            <v>1.4.4.04.00</v>
          </cell>
          <cell r="F370" t="str">
            <v>Продаваемая площадь зданий проекта</v>
          </cell>
          <cell r="G370" t="str">
            <v>Продаваемая площадь зданий очереди</v>
          </cell>
        </row>
        <row r="371">
          <cell r="A371" t="str">
            <v>Чистовая отделка МОП (в т.ч. НЛ): стены</v>
          </cell>
          <cell r="B371" t="str">
            <v>1.4.4.04.04</v>
          </cell>
          <cell r="C371" t="str">
            <v>м2 пов-ти</v>
          </cell>
          <cell r="D371" t="str">
            <v>Чистовая отделка</v>
          </cell>
          <cell r="E371" t="str">
            <v>1.4.4.04.00</v>
          </cell>
          <cell r="F371" t="str">
            <v>Продаваемая площадь зданий проекта</v>
          </cell>
          <cell r="G371" t="str">
            <v>Продаваемая площадь зданий очереди</v>
          </cell>
        </row>
        <row r="372">
          <cell r="A372" t="str">
            <v>Чистовая отделка тех. помещений: полы</v>
          </cell>
          <cell r="B372" t="str">
            <v>1.4.4.04.09</v>
          </cell>
          <cell r="C372" t="str">
            <v>м2 пов-ти</v>
          </cell>
          <cell r="D372" t="str">
            <v>Чистовая отделка</v>
          </cell>
          <cell r="E372" t="str">
            <v>1.4.4.04.00</v>
          </cell>
          <cell r="F372" t="str">
            <v>Продаваемая площадь зданий проекта</v>
          </cell>
          <cell r="G372" t="str">
            <v>Продаваемая площадь зданий очереди</v>
          </cell>
        </row>
        <row r="373">
          <cell r="A373" t="str">
            <v>Чистовая отделка тех. помещений: потолки</v>
          </cell>
          <cell r="B373" t="str">
            <v>1.4.4.04.08</v>
          </cell>
          <cell r="C373" t="str">
            <v>м2 пов-ти</v>
          </cell>
          <cell r="D373" t="str">
            <v>Чистовая отделка</v>
          </cell>
          <cell r="E373" t="str">
            <v>1.4.4.04.00</v>
          </cell>
          <cell r="F373" t="str">
            <v>Продаваемая площадь зданий проекта</v>
          </cell>
          <cell r="G373" t="str">
            <v>Продаваемая площадь зданий очереди</v>
          </cell>
        </row>
        <row r="374">
          <cell r="A374" t="str">
            <v>Чистовая отделка тех. помещений: стены</v>
          </cell>
          <cell r="B374" t="str">
            <v>1.4.4.04.07</v>
          </cell>
          <cell r="C374" t="str">
            <v>м2 пов-ти</v>
          </cell>
          <cell r="D374" t="str">
            <v>Чистовая отделка</v>
          </cell>
          <cell r="E374" t="str">
            <v>1.4.4.04.00</v>
          </cell>
          <cell r="F374" t="str">
            <v>Продаваемая площадь зданий проекта</v>
          </cell>
          <cell r="G374" t="str">
            <v>Продаваемая площадь зданий очереди</v>
          </cell>
        </row>
        <row r="375">
          <cell r="A375" t="str">
            <v>Штукатурка фасадов</v>
          </cell>
          <cell r="B375" t="str">
            <v>1.4.2.08.03</v>
          </cell>
          <cell r="C375" t="str">
            <v>м2</v>
          </cell>
          <cell r="D375" t="str">
            <v>Отделка фасадов</v>
          </cell>
          <cell r="E375" t="str">
            <v>1.4.2.08.00</v>
          </cell>
          <cell r="F375" t="str">
            <v>Продаваемая площадь зданий проекта</v>
          </cell>
          <cell r="G375" t="str">
            <v>Продаваемая площадь зданий очереди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затр"/>
      <sheetName val="ВДЦ "/>
      <sheetName val="ТЭП"/>
      <sheetName val="Бланк карт "/>
      <sheetName val="ВДЦ_"/>
      <sheetName val="Бланк_карт_"/>
      <sheetName val="объем (2)"/>
      <sheetName val="окна по этажам"/>
      <sheetName val="ЭО (2)"/>
      <sheetName val="двери по этажам"/>
    </sheetNames>
    <sheetDataSet>
      <sheetData sheetId="0">
        <row r="1">
          <cell r="A1" t="str">
            <v>ВЕДОМОСТЬ ФАКТИЧЕСКИХ ЗАТРАТ</v>
          </cell>
        </row>
        <row r="2">
          <cell r="A2" t="str">
            <v>на работы по отделке помещений по объекту:</v>
          </cell>
        </row>
        <row r="3">
          <cell r="A3" t="str">
            <v>отделение Партий Единая Россия</v>
          </cell>
        </row>
        <row r="4">
          <cell r="A4" t="str">
            <v>Калининского района</v>
          </cell>
        </row>
        <row r="5">
          <cell r="A5" t="str">
            <v>№</v>
          </cell>
          <cell r="B5" t="str">
            <v>Наименование работ</v>
          </cell>
          <cell r="C5" t="str">
            <v>Ед. изм.</v>
          </cell>
          <cell r="D5" t="str">
            <v>Цена за един.</v>
          </cell>
          <cell r="E5" t="str">
            <v>Кол-во по норме</v>
          </cell>
          <cell r="F5" t="str">
            <v>ИТОГО</v>
          </cell>
          <cell r="I5" t="str">
            <v>август</v>
          </cell>
          <cell r="Q5" t="str">
            <v/>
          </cell>
          <cell r="V5" t="str">
            <v/>
          </cell>
          <cell r="AA5" t="str">
            <v/>
          </cell>
        </row>
        <row r="6">
          <cell r="G6" t="str">
            <v>кол-во мат-в</v>
          </cell>
          <cell r="H6" t="str">
            <v>ст-ть мат-в</v>
          </cell>
          <cell r="J6" t="str">
            <v>трансп.</v>
          </cell>
          <cell r="K6" t="str">
            <v>механ.</v>
          </cell>
          <cell r="L6" t="str">
            <v>кол-во мат-в</v>
          </cell>
          <cell r="M6" t="str">
            <v>ст-ть мат-в</v>
          </cell>
          <cell r="O6" t="str">
            <v>трансп.</v>
          </cell>
          <cell r="P6" t="str">
            <v>механ.</v>
          </cell>
          <cell r="Q6" t="str">
            <v>кол-во мат-в</v>
          </cell>
          <cell r="R6" t="str">
            <v>ст-ть мат-в</v>
          </cell>
          <cell r="T6" t="str">
            <v>трансп.</v>
          </cell>
          <cell r="U6" t="str">
            <v>механ.</v>
          </cell>
          <cell r="V6" t="str">
            <v>кол-во мат-в</v>
          </cell>
          <cell r="W6" t="str">
            <v>ст-ть мат-в</v>
          </cell>
          <cell r="Y6" t="str">
            <v>трансп.</v>
          </cell>
          <cell r="Z6" t="str">
            <v>механ.</v>
          </cell>
          <cell r="AA6" t="str">
            <v>кол-во мат-в</v>
          </cell>
          <cell r="AB6" t="str">
            <v>ст-ть мат-в</v>
          </cell>
          <cell r="AD6" t="str">
            <v>трансп.</v>
          </cell>
          <cell r="AE6" t="str">
            <v>механ.</v>
          </cell>
        </row>
        <row r="7">
          <cell r="H7" t="str">
            <v>ед.</v>
          </cell>
          <cell r="I7" t="str">
            <v>всего</v>
          </cell>
          <cell r="M7" t="str">
            <v>ед.</v>
          </cell>
          <cell r="N7" t="str">
            <v>всего</v>
          </cell>
          <cell r="R7" t="str">
            <v>ед.</v>
          </cell>
          <cell r="S7" t="str">
            <v>всего</v>
          </cell>
          <cell r="W7" t="str">
            <v>ед.</v>
          </cell>
          <cell r="X7" t="str">
            <v>всего</v>
          </cell>
          <cell r="AB7" t="str">
            <v>ед.</v>
          </cell>
          <cell r="AC7" t="str">
            <v>всего</v>
          </cell>
        </row>
        <row r="9">
          <cell r="A9">
            <v>1</v>
          </cell>
          <cell r="B9" t="str">
            <v>замок</v>
          </cell>
          <cell r="C9" t="str">
            <v>к-т</v>
          </cell>
        </row>
        <row r="10">
          <cell r="A10">
            <v>2</v>
          </cell>
          <cell r="B10" t="str">
            <v>изолента</v>
          </cell>
          <cell r="C10" t="str">
            <v>шт</v>
          </cell>
        </row>
        <row r="11">
          <cell r="A11">
            <v>3</v>
          </cell>
          <cell r="B11" t="str">
            <v>клей для финтекса</v>
          </cell>
          <cell r="C11" t="str">
            <v>кг</v>
          </cell>
        </row>
        <row r="12">
          <cell r="A12">
            <v>4</v>
          </cell>
          <cell r="B12" t="str">
            <v>краска масляная</v>
          </cell>
          <cell r="C12" t="str">
            <v>кг</v>
          </cell>
        </row>
        <row r="13">
          <cell r="A13">
            <v>5</v>
          </cell>
          <cell r="B13" t="str">
            <v>краска ПВА</v>
          </cell>
          <cell r="C13" t="str">
            <v>кг</v>
          </cell>
        </row>
        <row r="14">
          <cell r="A14">
            <v>6</v>
          </cell>
          <cell r="B14" t="str">
            <v>лампа ЛБ40</v>
          </cell>
          <cell r="C14" t="str">
            <v>шт</v>
          </cell>
        </row>
        <row r="15">
          <cell r="A15">
            <v>7</v>
          </cell>
          <cell r="B15" t="str">
            <v>наждачная бумага</v>
          </cell>
          <cell r="C15" t="str">
            <v>м2</v>
          </cell>
        </row>
        <row r="16">
          <cell r="A16">
            <v>8</v>
          </cell>
          <cell r="B16" t="str">
            <v>олифа</v>
          </cell>
          <cell r="C16" t="str">
            <v>кг</v>
          </cell>
        </row>
        <row r="17">
          <cell r="A17">
            <v>9</v>
          </cell>
          <cell r="B17" t="str">
            <v>стартер</v>
          </cell>
          <cell r="C17" t="str">
            <v>шт</v>
          </cell>
        </row>
        <row r="18">
          <cell r="A18">
            <v>10</v>
          </cell>
          <cell r="B18" t="str">
            <v>финтекс</v>
          </cell>
          <cell r="C18" t="str">
            <v>м2</v>
          </cell>
        </row>
        <row r="19">
          <cell r="A19">
            <v>11</v>
          </cell>
          <cell r="B19" t="str">
            <v>шпатлевка масляная</v>
          </cell>
          <cell r="C19" t="str">
            <v>кг</v>
          </cell>
        </row>
        <row r="21">
          <cell r="B21" t="str">
            <v>Итого</v>
          </cell>
        </row>
        <row r="22">
          <cell r="B22" t="str">
            <v>Заработная плата</v>
          </cell>
        </row>
        <row r="24">
          <cell r="B24" t="str">
            <v>Фактические затраты</v>
          </cell>
        </row>
        <row r="25">
          <cell r="B25" t="str">
            <v>заработная плата</v>
          </cell>
        </row>
        <row r="26">
          <cell r="B26" t="str">
            <v>материалы</v>
          </cell>
        </row>
        <row r="27">
          <cell r="B27" t="str">
            <v>транспорт и механизмы</v>
          </cell>
        </row>
        <row r="29">
          <cell r="B29" t="str">
            <v>Итого</v>
          </cell>
        </row>
      </sheetData>
      <sheetData sheetId="1">
        <row r="1">
          <cell r="A1" t="str">
            <v>ВЕДОМОСТЬ ФАКТИЧЕСКИХ ЗАТРАТ</v>
          </cell>
        </row>
      </sheetData>
      <sheetData sheetId="2">
        <row r="1">
          <cell r="A1" t="str">
            <v>ВЕДОМОСТЬ ФАКТИЧЕСКИХ ЗАТРАТ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ликации"/>
      <sheetName val="Паркинг_фибра"/>
      <sheetName val="РС паркинг"/>
      <sheetName val="расценки-от"/>
    </sheetNames>
    <sheetDataSet>
      <sheetData sheetId="0" refreshError="1"/>
      <sheetData sheetId="1" refreshError="1"/>
      <sheetData sheetId="2" refreshError="1"/>
      <sheetData sheetId="3">
        <row r="177">
          <cell r="A177" t="str">
            <v xml:space="preserve">Изоляция мин. ватой Paroc Extra толщ. 80 мм с креплением дюбелями по ТУ 14-4-794-77 </v>
          </cell>
        </row>
        <row r="187">
          <cell r="A187" t="str">
            <v xml:space="preserve">Подшивной потолок ГВЛ влагостойкий  в 1 слой  по металлическому каркасу </v>
          </cell>
        </row>
        <row r="191">
          <cell r="A191" t="str">
            <v xml:space="preserve">Окраска водоэмульсионной краской с полной подготовкой поверхности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текс 28.09"/>
      <sheetName val="Сотекс 26.09"/>
      <sheetName val="Сотекс 14.09"/>
      <sheetName val="180уч"/>
      <sheetName val="79уч"/>
      <sheetName val="80уч"/>
      <sheetName val="51уч"/>
      <sheetName val="62 уч"/>
      <sheetName val="сравнение"/>
      <sheetName val="Свод на 30.04.17"/>
      <sheetName val="Свод форма сравн 51 уч"/>
      <sheetName val="Свод форма 1"/>
      <sheetName val="Свод форма (с об) ИПС"/>
      <sheetName val="Свод форма (с об)"/>
      <sheetName val="Оптимизация"/>
      <sheetName val="Данные по очереди"/>
      <sheetName val="Данные по проекту"/>
      <sheetName val="кв-я"/>
      <sheetName val="встройка"/>
      <sheetName val="Бюджет с_ГУ"/>
      <sheetName val="Бюджет с_ГУ (2)"/>
      <sheetName val="Бюджет б_ГУ"/>
      <sheetName val="НВК закл"/>
      <sheetName val="17С (ТП)"/>
      <sheetName val="ИТОГИ-общепр"/>
      <sheetName val="нагрузки соц"/>
      <sheetName val="ДК"/>
      <sheetName val="Лист1 (2)"/>
      <sheetName val="ПОС+ДС5"/>
      <sheetName val="ДС1 котл"/>
      <sheetName val="ПОС ДС1-1"/>
      <sheetName val="ПОС ДС2"/>
      <sheetName val="ПОС быт гор"/>
      <sheetName val="ДС7"/>
      <sheetName val="ДС8"/>
      <sheetName val="ДС6-1"/>
      <sheetName val="ДС6-2"/>
      <sheetName val="врем дор зн_РС"/>
      <sheetName val="Общепроектные ПОС"/>
      <sheetName val="Лист3"/>
      <sheetName val="17С (2)"/>
      <sheetName val="1А"/>
      <sheetName val="Дж жб плит"/>
      <sheetName val="сыпучка"/>
      <sheetName val="КП ПОС"/>
      <sheetName val="ПОС"/>
      <sheetName val="ВРЭ"/>
      <sheetName val="Автополис1"/>
      <sheetName val="Автополис"/>
      <sheetName val="1В"/>
      <sheetName val="ДЭС"/>
      <sheetName val="ДЭС (2)"/>
      <sheetName val="РСДЭС"/>
      <sheetName val="ДЭС (3)"/>
      <sheetName val="ЭЭ 180"/>
      <sheetName val="1С"/>
      <sheetName val="1E"/>
      <sheetName val="фунд НСК на 1кр"/>
      <sheetName val="фунд НСК на 1кр (2)"/>
      <sheetName val="КБ"/>
      <sheetName val="1D"/>
      <sheetName val="2A1"/>
      <sheetName val="помпа40Х"/>
      <sheetName val="Котлован80 "/>
      <sheetName val="Котл51_СГТ"/>
      <sheetName val="Котл51_НСК"/>
      <sheetName val="Ур грунта"/>
      <sheetName val="V котл"/>
      <sheetName val="V котл 22.08"/>
      <sheetName val="РС котл 22.08"/>
      <sheetName val="РС котл"/>
      <sheetName val="Расчет"/>
      <sheetName val="2A"/>
      <sheetName val="Сваи АС79"/>
      <sheetName val="Сваи80"/>
      <sheetName val="Сваи 2_51"/>
      <sheetName val="Лист1"/>
      <sheetName val="Мат св"/>
      <sheetName val="Сваи 1"/>
      <sheetName val="Пробн"/>
      <sheetName val="РС СДО"/>
      <sheetName val="2B"/>
      <sheetName val="ги гидрозащита"/>
      <sheetName val="V ГИ"/>
      <sheetName val="ГИ гидроизол"/>
      <sheetName val="РС ги 80"/>
      <sheetName val="РС ги 80 (2)"/>
      <sheetName val="ДОП каркас"/>
      <sheetName val="АркадаК4"/>
      <sheetName val="ПСКК4"/>
      <sheetName val="РС МонПСК (2)"/>
      <sheetName val="РС МонЗакАркада (2)"/>
      <sheetName val="РС Мон ИПС2"/>
      <sheetName val="РС Мон оконч"/>
      <sheetName val="РБ ИПС"/>
      <sheetName val="РС ги 42"/>
      <sheetName val="ги гидроизол2"/>
      <sheetName val="2C"/>
      <sheetName val="2D"/>
      <sheetName val="НСК 1"/>
      <sheetName val="Эдельвейс3оч к.1"/>
      <sheetName val="МатЖданов"/>
      <sheetName val="V мон"/>
      <sheetName val="тз (общая)"/>
      <sheetName val="ИПС"/>
      <sheetName val="3A"/>
      <sheetName val="Мусор"/>
      <sheetName val="Мусор (2)"/>
      <sheetName val="3B"/>
      <sheetName val="ML кам 2 оч"/>
      <sheetName val="Ку15"/>
      <sheetName val="Металл"/>
      <sheetName val="4"/>
      <sheetName val="10 пуск ПСК"/>
      <sheetName val="МАт ГП"/>
      <sheetName val="расчет (корп)"/>
      <sheetName val="кладка (2)"/>
      <sheetName val="РС кладка"/>
      <sheetName val="5A"/>
      <sheetName val="5B"/>
      <sheetName val="ск миал"/>
      <sheetName val="Эдельвейс"/>
      <sheetName val="Материалыфас"/>
      <sheetName val="Фас V2"/>
      <sheetName val="Расчет Корпус 42"/>
      <sheetName val="фасад РС"/>
      <sheetName val="6"/>
      <sheetName val="Витр НС1"/>
      <sheetName val="Татпроф"/>
      <sheetName val="КП ав Кам5"/>
      <sheetName val="V"/>
      <sheetName val="КП Миал"/>
      <sheetName val="РС витражи"/>
      <sheetName val="7"/>
      <sheetName val="панорама"/>
      <sheetName val="КозУС"/>
      <sheetName val="Д КП Панорама"/>
      <sheetName val="Д КП Инкон"/>
      <sheetName val="V ок"/>
      <sheetName val="РС Окна"/>
      <sheetName val="8"/>
      <sheetName val="ДВкв"/>
      <sheetName val="Вх.двери"/>
      <sheetName val="кв-фия"/>
      <sheetName val="ППШ НС 1"/>
      <sheetName val="ворота"/>
      <sheetName val="ворота Мур 6"/>
      <sheetName val="Ворота и шторы"/>
      <sheetName val="КП_НЗМК 51"/>
      <sheetName val="V дв"/>
      <sheetName val="КП_НЗМК"/>
      <sheetName val="кп"/>
      <sheetName val="9"/>
      <sheetName val="РС подр"/>
      <sheetName val="МОСТ проект"/>
      <sheetName val="Козерог 15.04.16"/>
      <sheetName val="Материалы"/>
      <sheetName val="V кров"/>
      <sheetName val="КП Мост К"/>
      <sheetName val="проверка"/>
      <sheetName val="РС жд"/>
      <sheetName val="КП Мост П"/>
      <sheetName val="АC кровля - не исп"/>
      <sheetName val="АC кровля (2)"/>
      <sheetName val="10"/>
      <sheetName val="КП ЛМС"/>
      <sheetName val="КП ВАСС"/>
      <sheetName val="РС по НС180"/>
      <sheetName val="КП Афонская от 05.08.16"/>
      <sheetName val="подъемник"/>
      <sheetName val="Мур"/>
      <sheetName val="Лифты уч.6"/>
      <sheetName val="РС лифт"/>
      <sheetName val="подъемн"/>
      <sheetName val="РС лифт отис от 17.08.17"/>
      <sheetName val="соглашение"/>
      <sheetName val="11"/>
      <sheetName val="мат сант"/>
      <sheetName val="сантехника"/>
      <sheetName val="рад"/>
      <sheetName val="ВИСКО ОВ и ВК"/>
      <sheetName val="Техстрой ОВиВК"/>
      <sheetName val="Общая ОВИВК"/>
      <sheetName val="ОВиВК нС1"/>
      <sheetName val="Сводка"/>
      <sheetName val="ОВиВК НС1+доп"/>
      <sheetName val="ИТП"/>
      <sheetName val="12"/>
      <sheetName val="сл-ка 2 оч"/>
      <sheetName val="Тотал НС1оч"/>
      <sheetName val="Тотал НС 1оч +доп"/>
      <sheetName val="Профит"/>
      <sheetName val="13"/>
      <sheetName val="НС 1оч"/>
      <sheetName val="тр разв"/>
      <sheetName val="14"/>
      <sheetName val="Нова НС1"/>
      <sheetName val="Нова К3"/>
      <sheetName val="КП технополис"/>
      <sheetName val="котельная"/>
      <sheetName val="пушки"/>
      <sheetName val="Врем сети тепл"/>
      <sheetName val="объемы"/>
      <sheetName val="РС Встройка"/>
      <sheetName val="РС Паркинг"/>
      <sheetName val="РС Дом"/>
      <sheetName val="МастерТоп"/>
      <sheetName val="V отделка от 3.10"/>
      <sheetName val="Материалы (2)"/>
      <sheetName val="РС Дом (2)"/>
      <sheetName val="расценки1"/>
      <sheetName val="15"/>
      <sheetName val="МАФ"/>
      <sheetName val="Прайс Ксил"/>
      <sheetName val="Экостал"/>
      <sheetName val="Озеленение "/>
      <sheetName val="посадки"/>
      <sheetName val="ограждения"/>
      <sheetName val="Дог"/>
      <sheetName val="ЗСР СПб НС1"/>
      <sheetName val="РС"/>
      <sheetName val="РС 51уч"/>
      <sheetName val="16"/>
      <sheetName val="ТУ"/>
      <sheetName val="экспертиза"/>
      <sheetName val="расценка-дог"/>
      <sheetName val="nhy"/>
      <sheetName val="dU"/>
      <sheetName val="Макаров"/>
      <sheetName val="17A"/>
      <sheetName val="НВК"/>
      <sheetName val="НВК2"/>
      <sheetName val="ДДУ ДР"/>
      <sheetName val="НО"/>
      <sheetName val="17B"/>
      <sheetName val="17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9">
          <cell r="D69">
            <v>4289776738.1288109</v>
          </cell>
        </row>
      </sheetData>
      <sheetData sheetId="11">
        <row r="16">
          <cell r="C16" t="str">
            <v>руб/м2</v>
          </cell>
        </row>
      </sheetData>
      <sheetData sheetId="12"/>
      <sheetData sheetId="13">
        <row r="21">
          <cell r="D21" t="str">
            <v>Организация строительной площадки</v>
          </cell>
        </row>
      </sheetData>
      <sheetData sheetId="14"/>
      <sheetData sheetId="15">
        <row r="42">
          <cell r="B42">
            <v>60.33</v>
          </cell>
        </row>
      </sheetData>
      <sheetData sheetId="16">
        <row r="6">
          <cell r="D6" t="str">
            <v xml:space="preserve">Корпус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A2" t="str">
            <v>ПРОЕКТ: Многоквартирный жилой дом со встроенными помещениями и встроенно-пристроенным подземным гаражом Ново-Сергиево 42уч. (Корпус 8)</v>
          </cell>
        </row>
      </sheetData>
      <sheetData sheetId="42"/>
      <sheetData sheetId="43">
        <row r="3">
          <cell r="E3">
            <v>560</v>
          </cell>
        </row>
      </sheetData>
      <sheetData sheetId="44"/>
      <sheetData sheetId="45"/>
      <sheetData sheetId="46"/>
      <sheetData sheetId="47"/>
      <sheetData sheetId="48"/>
      <sheetData sheetId="49">
        <row r="59">
          <cell r="B59" t="str">
            <v>ИТОГО</v>
          </cell>
        </row>
      </sheetData>
      <sheetData sheetId="50"/>
      <sheetData sheetId="51"/>
      <sheetData sheetId="52"/>
      <sheetData sheetId="53"/>
      <sheetData sheetId="54"/>
      <sheetData sheetId="55">
        <row r="8">
          <cell r="E8">
            <v>5.6165900000000004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33">
          <cell r="O33">
            <v>1431.412</v>
          </cell>
        </row>
      </sheetData>
      <sheetData sheetId="69"/>
      <sheetData sheetId="70">
        <row r="15">
          <cell r="H15">
            <v>100</v>
          </cell>
        </row>
      </sheetData>
      <sheetData sheetId="71">
        <row r="23">
          <cell r="E23">
            <v>306.85714285714283</v>
          </cell>
        </row>
      </sheetData>
      <sheetData sheetId="72">
        <row r="2">
          <cell r="A2" t="str">
            <v>Стадия:  Оценка стоимости строительства на основании архитектурно-планировочных решений стадии "П"</v>
          </cell>
        </row>
      </sheetData>
      <sheetData sheetId="73"/>
      <sheetData sheetId="74"/>
      <sheetData sheetId="75"/>
      <sheetData sheetId="76"/>
      <sheetData sheetId="77">
        <row r="1">
          <cell r="G1">
            <v>12154.152613333334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9">
          <cell r="E19">
            <v>199</v>
          </cell>
        </row>
      </sheetData>
      <sheetData sheetId="99"/>
      <sheetData sheetId="100"/>
      <sheetData sheetId="101"/>
      <sheetData sheetId="102"/>
      <sheetData sheetId="103"/>
      <sheetData sheetId="104">
        <row r="19">
          <cell r="K19">
            <v>7147.75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33">
          <cell r="H33">
            <v>125</v>
          </cell>
        </row>
      </sheetData>
      <sheetData sheetId="122">
        <row r="8">
          <cell r="B8" t="str">
            <v xml:space="preserve">Сетка "Крепикс" </v>
          </cell>
        </row>
      </sheetData>
      <sheetData sheetId="123"/>
      <sheetData sheetId="124"/>
      <sheetData sheetId="125">
        <row r="21">
          <cell r="K21">
            <v>1885461.0353999997</v>
          </cell>
        </row>
      </sheetData>
      <sheetData sheetId="126">
        <row r="12">
          <cell r="G12">
            <v>1885461</v>
          </cell>
        </row>
      </sheetData>
      <sheetData sheetId="127"/>
      <sheetData sheetId="128"/>
      <sheetData sheetId="129"/>
      <sheetData sheetId="130">
        <row r="11">
          <cell r="AC11">
            <v>109.97840000000001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87">
          <cell r="EH87">
            <v>6469.380000000001</v>
          </cell>
        </row>
      </sheetData>
      <sheetData sheetId="139"/>
      <sheetData sheetId="140">
        <row r="16">
          <cell r="G16">
            <v>6469.37890625</v>
          </cell>
        </row>
      </sheetData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87">
          <cell r="AF87">
            <v>250.35080000000005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>
        <row r="32">
          <cell r="D32">
            <v>16.170000000000002</v>
          </cell>
        </row>
      </sheetData>
      <sheetData sheetId="157"/>
      <sheetData sheetId="158"/>
      <sheetData sheetId="159">
        <row r="8">
          <cell r="A8" t="str">
            <v>Асфальтобетонные проезды на стилобате, ТИП 5</v>
          </cell>
        </row>
      </sheetData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>
        <row r="2">
          <cell r="L2">
            <v>1.5</v>
          </cell>
        </row>
      </sheetData>
      <sheetData sheetId="211"/>
      <sheetData sheetId="212"/>
      <sheetData sheetId="213"/>
      <sheetData sheetId="214"/>
      <sheetData sheetId="215"/>
      <sheetData sheetId="216"/>
      <sheetData sheetId="217"/>
      <sheetData sheetId="218">
        <row r="19">
          <cell r="H19">
            <v>323.48</v>
          </cell>
        </row>
      </sheetData>
      <sheetData sheetId="219">
        <row r="18">
          <cell r="C18" t="str">
            <v xml:space="preserve">Планировка территории под отметки благоустройства </v>
          </cell>
        </row>
      </sheetData>
      <sheetData sheetId="220"/>
      <sheetData sheetId="221"/>
      <sheetData sheetId="222">
        <row r="1">
          <cell r="A1" t="str">
            <v>ПРОЕКТ: Многоквартирный жилой дом со встроенными помещениями и встроенно-пристроенным подземным гаражом Ново-Сергиево 42уч. (Корпус 8)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>
        <row r="3">
          <cell r="A3" t="str">
            <v>Стадия:  Оценка стоимости строительства на основании архитектурно-планировочных решений стадии "П"</v>
          </cell>
        </row>
      </sheetData>
      <sheetData sheetId="230">
        <row r="20">
          <cell r="N20">
            <v>1774.9220674639862</v>
          </cell>
        </row>
      </sheetData>
      <sheetData sheetId="231"/>
      <sheetData sheetId="232"/>
      <sheetData sheetId="233"/>
      <sheetData sheetId="234"/>
      <sheetData sheetId="2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ижн.пов.лоджий"/>
      <sheetName val="фасад смета"/>
      <sheetName val="фасад расчет 6"/>
      <sheetName val="перегор лоджий объем"/>
      <sheetName val="кирпич и тонк шт"/>
      <sheetName val="S фасадов+керамогр+карниз"/>
      <sheetName val="перемычки "/>
      <sheetName val="витражные окна квартир"/>
      <sheetName val="АВАНГАРДпересчет"/>
      <sheetName val="витражи АВАНГАРД"/>
      <sheetName val="витражн витрины и двери 1эт"/>
      <sheetName val="витражи РАСЧЕТ"/>
      <sheetName val="нижн_пов_лоджий"/>
      <sheetName val="фасад_смета"/>
      <sheetName val="фасад_расчет_6"/>
      <sheetName val="перегор_лоджий_объем"/>
      <sheetName val="кирпич_и_тонк_шт"/>
      <sheetName val="S_фасадов+керамогр+карниз"/>
      <sheetName val="перемычки_"/>
      <sheetName val="витражные_окна_квартир"/>
      <sheetName val="витражи_АВАНГАРД"/>
      <sheetName val="витражн_витрины_и_двери_1эт"/>
      <sheetName val="витражи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H2">
            <v>1.5899999999999999</v>
          </cell>
        </row>
      </sheetData>
      <sheetData sheetId="8"/>
      <sheetData sheetId="9"/>
      <sheetData sheetId="10">
        <row r="14">
          <cell r="J14">
            <v>2.56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H2">
            <v>1.5899999999999999</v>
          </cell>
        </row>
      </sheetData>
      <sheetData sheetId="20"/>
      <sheetData sheetId="21">
        <row r="14">
          <cell r="J14">
            <v>2.56</v>
          </cell>
        </row>
      </sheetData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грузки соц "/>
      <sheetName val="ИТОГИ "/>
      <sheetName val="ЦБ распед"/>
      <sheetName val="Показатели"/>
      <sheetName val="Свод форма (с об) нф"/>
      <sheetName val="Свод форма (с об)"/>
      <sheetName val="Свод форма (сравнение) (2)"/>
      <sheetName val="Свод форма (сравнение)"/>
      <sheetName val="Данные по очереди"/>
      <sheetName val="Данные по проекту"/>
      <sheetName val="Кв-фия"/>
      <sheetName val="встройка"/>
      <sheetName val="Бюджет с_ГУ (2)"/>
      <sheetName val="Бюджет с_ГУ"/>
      <sheetName val="Бюджет б_ГУ"/>
      <sheetName val="ГУ"/>
      <sheetName val="ГУ бюджет"/>
      <sheetName val="1А"/>
      <sheetName val="ПОС"/>
      <sheetName val="ВрЭ"/>
      <sheetName val="ВРЭ4"/>
      <sheetName val="РС"/>
      <sheetName val="1В"/>
      <sheetName val="расчет ДЭС"/>
      <sheetName val="ГС"/>
      <sheetName val="1С"/>
      <sheetName val="тендер КБ"/>
      <sheetName val="фунд плиты под КБ (на ед)"/>
      <sheetName val="1D"/>
      <sheetName val="1E "/>
      <sheetName val="2A1"/>
      <sheetName val="Vкотл"/>
      <sheetName val="Котлован"/>
      <sheetName val="2A"/>
      <sheetName val="Сваи ПСТ 4 оч"/>
      <sheetName val="СПГНС42"/>
      <sheetName val="РС сваи"/>
      <sheetName val="Пробники сваи"/>
      <sheetName val="Техстрой изм"/>
      <sheetName val="алеф изм"/>
      <sheetName val="2B"/>
      <sheetName val="ГИ гидроизол"/>
      <sheetName val="ИПж"/>
      <sheetName val="ГИ гидроизол (уменьш)"/>
      <sheetName val="ИПас"/>
      <sheetName val="Инпром"/>
      <sheetName val="2C"/>
      <sheetName val="ПСТ обр зас уч.7"/>
      <sheetName val="Котл наше ТЗ"/>
      <sheetName val="2D"/>
      <sheetName val="ПСК 4 оч"/>
      <sheetName val="V монолит"/>
      <sheetName val="РС монолит (по расц ПСК)"/>
      <sheetName val="РС монолит "/>
      <sheetName val="Монолит тенд"/>
      <sheetName val="3A"/>
      <sheetName val="мус"/>
      <sheetName val="3B"/>
      <sheetName val="КП металл с пониж"/>
      <sheetName val="Сравн металл"/>
      <sheetName val="4"/>
      <sheetName val="ПСК Монолит уч.6"/>
      <sheetName val="V кладка"/>
      <sheetName val="ПСКЯх"/>
      <sheetName val="РС кладка ПСККам"/>
      <sheetName val="РС кладка Яхтен"/>
      <sheetName val="5A"/>
      <sheetName val="5B"/>
      <sheetName val="Vфас"/>
      <sheetName val="Ср фасады"/>
      <sheetName val="КП ГСТ с пониж"/>
      <sheetName val="РС фасад"/>
      <sheetName val="Материалы"/>
      <sheetName val="фасад РС"/>
      <sheetName val="Материалыфас"/>
      <sheetName val="6"/>
      <sheetName val="Ср витражи"/>
      <sheetName val="РС витражи"/>
      <sheetName val="арт гласс на 1ПП"/>
      <sheetName val="КП Астра не пониз"/>
      <sheetName val="7"/>
      <sheetName val="Ср ОК"/>
      <sheetName val="КП Панорама с пониж"/>
      <sheetName val="8"/>
      <sheetName val="КП Астахов с пониж"/>
      <sheetName val="V двери"/>
      <sheetName val="КП Тоун подз авт-ка"/>
      <sheetName val="КП Тоун надз авт-ка"/>
      <sheetName val="КП Тоун жилье"/>
      <sheetName val="КП НЗМК с пониж"/>
      <sheetName val="9"/>
      <sheetName val="Ср кровля"/>
      <sheetName val="АС кровля КП Мост с пониж"/>
      <sheetName val="ЖДкровля КП Мост"/>
      <sheetName val="РС кровля авт-ка"/>
      <sheetName val="РС кровля жд"/>
      <sheetName val="10"/>
      <sheetName val="Рамочное лифты"/>
      <sheetName val="Афонская кам 6"/>
      <sheetName val="Ср по лифтам"/>
      <sheetName val="КП лифтк не понизились"/>
      <sheetName val="Промис"/>
      <sheetName val="РС Лифты"/>
      <sheetName val="11"/>
      <sheetName val="РС Итп"/>
      <sheetName val="Рад Кам 3"/>
      <sheetName val="Косая 1очоввк"/>
      <sheetName val="Ср ОВиВК "/>
      <sheetName val="РС сантехника"/>
      <sheetName val="12"/>
      <sheetName val="Сравнительная сл-ка"/>
      <sheetName val="КП сл-ка"/>
      <sheetName val="13"/>
      <sheetName val="Сравнительная эл-ка"/>
      <sheetName val="Косая 1оч"/>
      <sheetName val="14"/>
      <sheetName val="отд паркинг с.18,9"/>
      <sheetName val="общ стравнение"/>
      <sheetName val="котельная"/>
      <sheetName val="Врем сети тепл"/>
      <sheetName val="пушки"/>
      <sheetName val="V 2"/>
      <sheetName val="Цена"/>
      <sheetName val="ТЗ перв"/>
      <sheetName val="РС корпус"/>
      <sheetName val="ТЗ АС подз перв"/>
      <sheetName val="РС подз авт"/>
      <sheetName val="ТЗ АС надз перв"/>
      <sheetName val="РС надз авт"/>
      <sheetName val="вн двери"/>
      <sheetName val="встройка1"/>
      <sheetName val="15"/>
      <sheetName val="Бл-во Кам 3"/>
      <sheetName val="Бл-во Мурино 7"/>
      <sheetName val="V кровля"/>
      <sheetName val="КП Ксил"/>
      <sheetName val="РС бл-во "/>
      <sheetName val="16"/>
      <sheetName val="V нар сети"/>
      <sheetName val="НО Каменка 3"/>
      <sheetName val="нар эл 5 оч"/>
      <sheetName val="НВК Кам 3"/>
      <sheetName val="дренаж Импульс Ус 3"/>
      <sheetName val="17B"/>
      <sheetName val="Ср нагрузок ТУ - ДПП"/>
      <sheetName val="Данные электрика"/>
      <sheetName val="17A"/>
      <sheetName val="17С"/>
      <sheetName val="ПОС объекта"/>
      <sheetName val="ИТОГИ"/>
      <sheetName val="НВ"/>
      <sheetName val="НК"/>
      <sheetName val="ТС"/>
      <sheetName val="дороги"/>
      <sheetName val="нагрузки соц"/>
      <sheetName val="ДК"/>
      <sheetName val="нагрузка 1оч"/>
      <sheetName val="ИТОГО"/>
      <sheetName val="Лист6"/>
      <sheetName val="дороги (3)"/>
      <sheetName val="18.02.14  на отправк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6">
          <cell r="B46">
            <v>0.02</v>
          </cell>
        </row>
      </sheetData>
      <sheetData sheetId="9">
        <row r="4">
          <cell r="A4" t="str">
            <v>ДАТА ОЦЕНКИ - 31.08.2017 г.</v>
          </cell>
        </row>
        <row r="10">
          <cell r="D10">
            <v>70955.679999999644</v>
          </cell>
          <cell r="F10">
            <v>20573.939999999999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47"/>
  <sheetViews>
    <sheetView tabSelected="1" view="pageBreakPreview" topLeftCell="A37" zoomScaleNormal="100" zoomScaleSheetLayoutView="100" workbookViewId="0">
      <selection activeCell="C68" sqref="C68"/>
    </sheetView>
  </sheetViews>
  <sheetFormatPr defaultRowHeight="15.75" outlineLevelRow="1" x14ac:dyDescent="0.2"/>
  <cols>
    <col min="1" max="1" width="7" style="1" customWidth="1"/>
    <col min="2" max="2" width="60.42578125" style="1" customWidth="1"/>
    <col min="3" max="3" width="14.7109375" style="2" customWidth="1"/>
    <col min="4" max="4" width="8.28515625" style="3" customWidth="1"/>
    <col min="5" max="5" width="15.85546875" style="3" bestFit="1" customWidth="1" collapsed="1"/>
    <col min="6" max="6" width="17.28515625" style="3" customWidth="1"/>
    <col min="7" max="7" width="15.85546875" style="3" customWidth="1"/>
    <col min="8" max="8" width="16" style="3" customWidth="1"/>
    <col min="9" max="9" width="16.140625" style="4" customWidth="1"/>
    <col min="10" max="10" width="19" style="44" customWidth="1"/>
    <col min="11" max="11" width="21.28515625" style="44" customWidth="1"/>
    <col min="12" max="12" width="22.85546875" style="46" customWidth="1"/>
    <col min="13" max="13" width="20.7109375" style="45" customWidth="1"/>
    <col min="14" max="14" width="9.140625" style="5"/>
    <col min="15" max="15" width="36.28515625" style="5" customWidth="1"/>
    <col min="16" max="16" width="19.85546875" style="5" bestFit="1" customWidth="1"/>
    <col min="17" max="16384" width="9.140625" style="5"/>
  </cols>
  <sheetData>
    <row r="1" spans="1:16" ht="26.45" customHeight="1" x14ac:dyDescent="0.2">
      <c r="A1" s="250" t="s">
        <v>59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6" ht="21.75" customHeight="1" x14ac:dyDescent="0.2">
      <c r="A2" s="250" t="s">
        <v>20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6" s="8" customFormat="1" ht="24.75" customHeight="1" x14ac:dyDescent="0.2">
      <c r="A3" s="251" t="s">
        <v>22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6" s="8" customFormat="1" ht="26.25" customHeight="1" x14ac:dyDescent="0.2">
      <c r="A4" s="251" t="s">
        <v>21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6" s="8" customFormat="1" ht="26.25" customHeight="1" thickBot="1" x14ac:dyDescent="0.25">
      <c r="A5" s="71"/>
      <c r="B5" s="71"/>
      <c r="C5" s="71"/>
      <c r="D5" s="71"/>
      <c r="E5" s="71"/>
      <c r="F5" s="191"/>
      <c r="G5" s="191"/>
      <c r="H5" s="71"/>
      <c r="I5" s="71"/>
      <c r="J5" s="71"/>
      <c r="K5" s="71"/>
      <c r="L5" s="71"/>
      <c r="M5" s="71"/>
    </row>
    <row r="6" spans="1:16" s="10" customFormat="1" ht="30" customHeight="1" thickBot="1" x14ac:dyDescent="0.25">
      <c r="A6" s="252" t="s">
        <v>1</v>
      </c>
      <c r="B6" s="254" t="s">
        <v>2</v>
      </c>
      <c r="C6" s="256" t="s">
        <v>3</v>
      </c>
      <c r="D6" s="256" t="s">
        <v>4</v>
      </c>
      <c r="E6" s="256" t="s">
        <v>5</v>
      </c>
      <c r="F6" s="194"/>
      <c r="G6" s="194"/>
      <c r="H6" s="244" t="s">
        <v>61</v>
      </c>
      <c r="I6" s="245"/>
      <c r="J6" s="246"/>
      <c r="K6" s="247" t="s">
        <v>14</v>
      </c>
      <c r="L6" s="248"/>
      <c r="M6" s="249"/>
    </row>
    <row r="7" spans="1:16" s="10" customFormat="1" ht="58.5" customHeight="1" x14ac:dyDescent="0.2">
      <c r="A7" s="253"/>
      <c r="B7" s="255"/>
      <c r="C7" s="257"/>
      <c r="D7" s="257"/>
      <c r="E7" s="257"/>
      <c r="F7" s="195" t="s">
        <v>71</v>
      </c>
      <c r="G7" s="195" t="s">
        <v>13</v>
      </c>
      <c r="H7" s="11" t="s">
        <v>69</v>
      </c>
      <c r="I7" s="12" t="s">
        <v>6</v>
      </c>
      <c r="J7" s="47" t="s">
        <v>7</v>
      </c>
      <c r="K7" s="11" t="s">
        <v>69</v>
      </c>
      <c r="L7" s="48" t="s">
        <v>6</v>
      </c>
      <c r="M7" s="63" t="s">
        <v>8</v>
      </c>
    </row>
    <row r="8" spans="1:16" s="10" customFormat="1" ht="24.75" customHeight="1" thickBot="1" x14ac:dyDescent="0.25">
      <c r="A8" s="13">
        <v>1</v>
      </c>
      <c r="B8" s="14">
        <v>2</v>
      </c>
      <c r="C8" s="14">
        <v>3</v>
      </c>
      <c r="D8" s="14">
        <v>4</v>
      </c>
      <c r="E8" s="14">
        <v>5</v>
      </c>
      <c r="F8" s="196"/>
      <c r="G8" s="196"/>
      <c r="H8" s="15">
        <v>6</v>
      </c>
      <c r="I8" s="14">
        <v>7</v>
      </c>
      <c r="J8" s="59">
        <v>8</v>
      </c>
      <c r="K8" s="60">
        <v>9</v>
      </c>
      <c r="L8" s="61">
        <v>10</v>
      </c>
      <c r="M8" s="72">
        <v>11</v>
      </c>
    </row>
    <row r="9" spans="1:16" s="19" customFormat="1" ht="29.25" customHeight="1" thickBot="1" x14ac:dyDescent="0.35">
      <c r="A9" s="16"/>
      <c r="B9" s="17" t="s">
        <v>73</v>
      </c>
      <c r="C9" s="68"/>
      <c r="D9" s="18"/>
      <c r="E9" s="67"/>
      <c r="F9" s="232"/>
      <c r="G9" s="197"/>
      <c r="H9" s="30"/>
      <c r="I9" s="29"/>
      <c r="J9" s="49"/>
      <c r="K9" s="122"/>
      <c r="L9" s="122"/>
      <c r="M9" s="122"/>
      <c r="O9" s="192"/>
      <c r="P9" s="192"/>
    </row>
    <row r="10" spans="1:16" s="21" customFormat="1" ht="65.25" customHeight="1" x14ac:dyDescent="0.25">
      <c r="A10" s="86">
        <v>1</v>
      </c>
      <c r="B10" s="87" t="s">
        <v>27</v>
      </c>
      <c r="C10" s="88"/>
      <c r="D10" s="88"/>
      <c r="E10" s="217">
        <f>F10+G10</f>
        <v>19156.66</v>
      </c>
      <c r="F10" s="233">
        <f>F11</f>
        <v>9335.66</v>
      </c>
      <c r="G10" s="198">
        <f>G11</f>
        <v>9821</v>
      </c>
      <c r="H10" s="89"/>
      <c r="I10" s="125"/>
      <c r="J10" s="163"/>
      <c r="K10" s="127"/>
      <c r="L10" s="164">
        <f>SUM(L11:L19)</f>
        <v>0</v>
      </c>
      <c r="M10" s="128">
        <f>SUM(M11:M19)</f>
        <v>0</v>
      </c>
      <c r="O10" s="193"/>
    </row>
    <row r="11" spans="1:16" s="9" customFormat="1" outlineLevel="1" x14ac:dyDescent="0.2">
      <c r="A11" s="96" t="s">
        <v>12</v>
      </c>
      <c r="B11" s="97" t="s">
        <v>16</v>
      </c>
      <c r="C11" s="98"/>
      <c r="D11" s="98" t="s">
        <v>11</v>
      </c>
      <c r="E11" s="218">
        <f>F11+G11</f>
        <v>19156.66</v>
      </c>
      <c r="F11" s="101">
        <v>9335.66</v>
      </c>
      <c r="G11" s="199">
        <v>9821</v>
      </c>
      <c r="H11" s="100"/>
      <c r="I11" s="101"/>
      <c r="J11" s="137"/>
      <c r="K11" s="129">
        <f>SUM(K12:K19)</f>
        <v>0</v>
      </c>
      <c r="L11" s="130">
        <f>E11*I11</f>
        <v>0</v>
      </c>
      <c r="M11" s="131">
        <f>L11+K11</f>
        <v>0</v>
      </c>
    </row>
    <row r="12" spans="1:16" s="9" customFormat="1" ht="32.25" customHeight="1" outlineLevel="1" x14ac:dyDescent="0.2">
      <c r="A12" s="22"/>
      <c r="B12" s="26" t="s">
        <v>17</v>
      </c>
      <c r="C12" s="25">
        <v>54</v>
      </c>
      <c r="D12" s="58" t="s">
        <v>0</v>
      </c>
      <c r="E12" s="219">
        <f>F12+G12</f>
        <v>535901</v>
      </c>
      <c r="F12" s="162">
        <f>4564*C12</f>
        <v>246456</v>
      </c>
      <c r="G12" s="200">
        <f>5360.1*C12</f>
        <v>289445</v>
      </c>
      <c r="H12" s="85"/>
      <c r="I12" s="95"/>
      <c r="J12" s="165"/>
      <c r="K12" s="166">
        <f>E12*H12</f>
        <v>0</v>
      </c>
      <c r="L12" s="167"/>
      <c r="M12" s="168"/>
    </row>
    <row r="13" spans="1:16" s="9" customFormat="1" ht="32.25" customHeight="1" outlineLevel="1" x14ac:dyDescent="0.2">
      <c r="A13" s="22"/>
      <c r="B13" s="26" t="s">
        <v>18</v>
      </c>
      <c r="C13" s="25">
        <f>C12</f>
        <v>54</v>
      </c>
      <c r="D13" s="58" t="s">
        <v>0</v>
      </c>
      <c r="E13" s="219">
        <f t="shared" ref="E13:E19" si="0">F13+G13</f>
        <v>197807</v>
      </c>
      <c r="F13" s="162">
        <f>1365*C13</f>
        <v>73710</v>
      </c>
      <c r="G13" s="200">
        <f>2298.1*C13</f>
        <v>124097</v>
      </c>
      <c r="H13" s="85"/>
      <c r="I13" s="95"/>
      <c r="J13" s="165"/>
      <c r="K13" s="166">
        <f t="shared" ref="K13:K19" si="1">E13*H13</f>
        <v>0</v>
      </c>
      <c r="L13" s="167"/>
      <c r="M13" s="168"/>
    </row>
    <row r="14" spans="1:16" s="9" customFormat="1" ht="32.25" customHeight="1" outlineLevel="1" x14ac:dyDescent="0.2">
      <c r="A14" s="22"/>
      <c r="B14" s="26" t="s">
        <v>70</v>
      </c>
      <c r="C14" s="25">
        <f>C13</f>
        <v>54</v>
      </c>
      <c r="D14" s="58" t="str">
        <f>D13</f>
        <v>шт</v>
      </c>
      <c r="E14" s="219">
        <f t="shared" si="0"/>
        <v>181710</v>
      </c>
      <c r="F14" s="162">
        <f>3365*C14</f>
        <v>181710</v>
      </c>
      <c r="G14" s="200"/>
      <c r="H14" s="85"/>
      <c r="I14" s="95"/>
      <c r="J14" s="165"/>
      <c r="K14" s="166">
        <f>H14*E14</f>
        <v>0</v>
      </c>
      <c r="L14" s="167"/>
      <c r="M14" s="168"/>
    </row>
    <row r="15" spans="1:16" s="9" customFormat="1" outlineLevel="1" x14ac:dyDescent="0.2">
      <c r="A15" s="22"/>
      <c r="B15" s="66" t="s">
        <v>25</v>
      </c>
      <c r="C15" s="25">
        <f>C14</f>
        <v>54</v>
      </c>
      <c r="D15" s="58" t="s">
        <v>0</v>
      </c>
      <c r="E15" s="219">
        <f t="shared" si="0"/>
        <v>129098</v>
      </c>
      <c r="F15" s="162"/>
      <c r="G15" s="200">
        <f>2390.7*C15</f>
        <v>129098</v>
      </c>
      <c r="H15" s="85"/>
      <c r="I15" s="95"/>
      <c r="J15" s="165"/>
      <c r="K15" s="166">
        <f t="shared" si="1"/>
        <v>0</v>
      </c>
      <c r="L15" s="167"/>
      <c r="M15" s="168"/>
    </row>
    <row r="16" spans="1:16" s="9" customFormat="1" outlineLevel="1" x14ac:dyDescent="0.2">
      <c r="A16" s="22"/>
      <c r="B16" s="26" t="s">
        <v>72</v>
      </c>
      <c r="C16" s="43">
        <v>0.8</v>
      </c>
      <c r="D16" s="27" t="s">
        <v>10</v>
      </c>
      <c r="E16" s="219">
        <f t="shared" si="0"/>
        <v>835613</v>
      </c>
      <c r="F16" s="234">
        <f>(F12+F13+F14)*C16</f>
        <v>401500.8</v>
      </c>
      <c r="G16" s="201">
        <f>(G12+G13+G14+G15)*C16</f>
        <v>434112</v>
      </c>
      <c r="H16" s="85"/>
      <c r="I16" s="95"/>
      <c r="J16" s="165"/>
      <c r="K16" s="166">
        <f t="shared" si="1"/>
        <v>0</v>
      </c>
      <c r="L16" s="167"/>
      <c r="M16" s="168"/>
    </row>
    <row r="17" spans="1:13" s="9" customFormat="1" outlineLevel="1" x14ac:dyDescent="0.2">
      <c r="A17" s="22"/>
      <c r="B17" s="26" t="s">
        <v>43</v>
      </c>
      <c r="C17" s="74">
        <v>6</v>
      </c>
      <c r="D17" s="27" t="s">
        <v>0</v>
      </c>
      <c r="E17" s="219">
        <f t="shared" si="0"/>
        <v>114940</v>
      </c>
      <c r="F17" s="234">
        <f>F11*C17</f>
        <v>56013.96</v>
      </c>
      <c r="G17" s="201">
        <f>C17*G11</f>
        <v>58926</v>
      </c>
      <c r="H17" s="84"/>
      <c r="I17" s="95"/>
      <c r="J17" s="165"/>
      <c r="K17" s="166">
        <f t="shared" si="1"/>
        <v>0</v>
      </c>
      <c r="L17" s="167"/>
      <c r="M17" s="168"/>
    </row>
    <row r="18" spans="1:13" s="9" customFormat="1" outlineLevel="1" x14ac:dyDescent="0.2">
      <c r="A18" s="22"/>
      <c r="B18" s="26" t="s">
        <v>47</v>
      </c>
      <c r="C18" s="74">
        <v>1</v>
      </c>
      <c r="D18" s="27" t="s">
        <v>0</v>
      </c>
      <c r="E18" s="219">
        <f t="shared" si="0"/>
        <v>19157</v>
      </c>
      <c r="F18" s="234">
        <f>F11*C18</f>
        <v>9335.66</v>
      </c>
      <c r="G18" s="201">
        <f>C18*G11</f>
        <v>9821</v>
      </c>
      <c r="H18" s="84"/>
      <c r="I18" s="95"/>
      <c r="J18" s="165"/>
      <c r="K18" s="166">
        <f t="shared" si="1"/>
        <v>0</v>
      </c>
      <c r="L18" s="167"/>
      <c r="M18" s="168"/>
    </row>
    <row r="19" spans="1:13" s="9" customFormat="1" outlineLevel="1" x14ac:dyDescent="0.2">
      <c r="A19" s="22"/>
      <c r="B19" s="83" t="s">
        <v>60</v>
      </c>
      <c r="C19" s="180">
        <v>1.2</v>
      </c>
      <c r="D19" s="27" t="s">
        <v>67</v>
      </c>
      <c r="E19" s="219">
        <f t="shared" si="0"/>
        <v>23</v>
      </c>
      <c r="F19" s="235">
        <f>F11*C19/1000</f>
        <v>11.2</v>
      </c>
      <c r="G19" s="202">
        <f>C19*G11/1000</f>
        <v>11.79</v>
      </c>
      <c r="H19" s="181"/>
      <c r="I19" s="95"/>
      <c r="J19" s="165"/>
      <c r="K19" s="182">
        <f t="shared" si="1"/>
        <v>0</v>
      </c>
      <c r="L19" s="167"/>
      <c r="M19" s="168"/>
    </row>
    <row r="20" spans="1:13" s="21" customFormat="1" ht="48.75" customHeight="1" x14ac:dyDescent="0.25">
      <c r="A20" s="86">
        <v>2</v>
      </c>
      <c r="B20" s="87" t="s">
        <v>35</v>
      </c>
      <c r="C20" s="169"/>
      <c r="D20" s="169"/>
      <c r="E20" s="217">
        <f>F20+G20</f>
        <v>2639.6</v>
      </c>
      <c r="F20" s="233">
        <v>1342.6</v>
      </c>
      <c r="G20" s="198">
        <v>1297</v>
      </c>
      <c r="H20" s="89"/>
      <c r="I20" s="125"/>
      <c r="J20" s="126"/>
      <c r="K20" s="174">
        <f>K21</f>
        <v>0</v>
      </c>
      <c r="L20" s="175">
        <f>L21</f>
        <v>0</v>
      </c>
      <c r="M20" s="128">
        <f>M21</f>
        <v>0</v>
      </c>
    </row>
    <row r="21" spans="1:13" s="124" customFormat="1" outlineLevel="1" x14ac:dyDescent="0.25">
      <c r="A21" s="96" t="s">
        <v>23</v>
      </c>
      <c r="B21" s="97" t="s">
        <v>16</v>
      </c>
      <c r="C21" s="98"/>
      <c r="D21" s="98" t="s">
        <v>11</v>
      </c>
      <c r="E21" s="220">
        <f>F21+G21</f>
        <v>2639.6</v>
      </c>
      <c r="F21" s="99">
        <f>F20</f>
        <v>1342.6</v>
      </c>
      <c r="G21" s="203">
        <f>G20</f>
        <v>1297</v>
      </c>
      <c r="H21" s="100"/>
      <c r="I21" s="99"/>
      <c r="J21" s="102"/>
      <c r="K21" s="129">
        <f>SUM(K22:K27)</f>
        <v>0</v>
      </c>
      <c r="L21" s="130">
        <f>E21*I21</f>
        <v>0</v>
      </c>
      <c r="M21" s="131">
        <f>L21+K21</f>
        <v>0</v>
      </c>
    </row>
    <row r="22" spans="1:13" s="9" customFormat="1" ht="15.75" customHeight="1" outlineLevel="1" x14ac:dyDescent="0.2">
      <c r="A22" s="22"/>
      <c r="B22" s="26" t="s">
        <v>17</v>
      </c>
      <c r="C22" s="25">
        <f>C15</f>
        <v>54</v>
      </c>
      <c r="D22" s="58" t="s">
        <v>0</v>
      </c>
      <c r="E22" s="221">
        <f>F22+G22</f>
        <v>82452</v>
      </c>
      <c r="F22" s="28">
        <f>804*55</f>
        <v>44220</v>
      </c>
      <c r="G22" s="204">
        <f>708*C22</f>
        <v>38232</v>
      </c>
      <c r="H22" s="85"/>
      <c r="I22" s="23"/>
      <c r="J22" s="51"/>
      <c r="K22" s="62">
        <f>E22*H22</f>
        <v>0</v>
      </c>
      <c r="L22" s="50"/>
      <c r="M22" s="73"/>
    </row>
    <row r="23" spans="1:13" s="9" customFormat="1" ht="15.75" customHeight="1" outlineLevel="1" x14ac:dyDescent="0.2">
      <c r="A23" s="22"/>
      <c r="B23" s="26" t="s">
        <v>18</v>
      </c>
      <c r="C23" s="25">
        <f>C22</f>
        <v>54</v>
      </c>
      <c r="D23" s="58" t="s">
        <v>0</v>
      </c>
      <c r="E23" s="221">
        <f t="shared" ref="E23:E27" si="2">F23+G23</f>
        <v>32994</v>
      </c>
      <c r="F23" s="28">
        <f>191*C23</f>
        <v>10314</v>
      </c>
      <c r="G23" s="204">
        <f>420*C23</f>
        <v>22680</v>
      </c>
      <c r="H23" s="85"/>
      <c r="I23" s="23"/>
      <c r="J23" s="51"/>
      <c r="K23" s="62">
        <f t="shared" ref="K23:K27" si="3">E23*H23</f>
        <v>0</v>
      </c>
      <c r="L23" s="50"/>
      <c r="M23" s="73"/>
    </row>
    <row r="24" spans="1:13" s="9" customFormat="1" ht="15.75" customHeight="1" outlineLevel="1" x14ac:dyDescent="0.2">
      <c r="A24" s="22"/>
      <c r="B24" s="26" t="s">
        <v>70</v>
      </c>
      <c r="C24" s="25">
        <f>C23</f>
        <v>54</v>
      </c>
      <c r="D24" s="58" t="s">
        <v>0</v>
      </c>
      <c r="E24" s="221">
        <f t="shared" si="2"/>
        <v>22626</v>
      </c>
      <c r="F24" s="28">
        <f>419*C24</f>
        <v>22626</v>
      </c>
      <c r="G24" s="204"/>
      <c r="H24" s="85"/>
      <c r="I24" s="23"/>
      <c r="J24" s="51"/>
      <c r="K24" s="62">
        <f>H24*E24</f>
        <v>0</v>
      </c>
      <c r="L24" s="50"/>
      <c r="M24" s="73"/>
    </row>
    <row r="25" spans="1:13" s="9" customFormat="1" outlineLevel="1" x14ac:dyDescent="0.2">
      <c r="A25" s="22"/>
      <c r="B25" s="66" t="s">
        <v>25</v>
      </c>
      <c r="C25" s="25">
        <f>C24</f>
        <v>54</v>
      </c>
      <c r="D25" s="58" t="s">
        <v>0</v>
      </c>
      <c r="E25" s="221">
        <f t="shared" si="2"/>
        <v>10333</v>
      </c>
      <c r="F25" s="28"/>
      <c r="G25" s="204">
        <f>191.36*C25</f>
        <v>10333</v>
      </c>
      <c r="H25" s="85"/>
      <c r="I25" s="23"/>
      <c r="J25" s="51"/>
      <c r="K25" s="62">
        <f t="shared" si="3"/>
        <v>0</v>
      </c>
      <c r="L25" s="50"/>
      <c r="M25" s="73"/>
    </row>
    <row r="26" spans="1:13" s="9" customFormat="1" outlineLevel="1" x14ac:dyDescent="0.2">
      <c r="A26" s="22"/>
      <c r="B26" s="26" t="s">
        <v>72</v>
      </c>
      <c r="C26" s="43">
        <v>0.8</v>
      </c>
      <c r="D26" s="27" t="s">
        <v>10</v>
      </c>
      <c r="E26" s="221">
        <f t="shared" si="2"/>
        <v>118724</v>
      </c>
      <c r="F26" s="205">
        <f>(F22+F23+F24+F25)*C26</f>
        <v>61728</v>
      </c>
      <c r="G26" s="205">
        <f>(G22+G23+G24+G25)*C26</f>
        <v>56996</v>
      </c>
      <c r="H26" s="134"/>
      <c r="I26" s="23"/>
      <c r="J26" s="51"/>
      <c r="K26" s="62">
        <f t="shared" si="3"/>
        <v>0</v>
      </c>
      <c r="L26" s="50"/>
      <c r="M26" s="73"/>
    </row>
    <row r="27" spans="1:13" s="9" customFormat="1" outlineLevel="1" x14ac:dyDescent="0.2">
      <c r="A27" s="22"/>
      <c r="B27" s="83" t="s">
        <v>60</v>
      </c>
      <c r="C27" s="180">
        <v>1.2</v>
      </c>
      <c r="D27" s="27" t="s">
        <v>67</v>
      </c>
      <c r="E27" s="221">
        <f t="shared" si="2"/>
        <v>0</v>
      </c>
      <c r="F27" s="235"/>
      <c r="G27" s="202"/>
      <c r="H27" s="181"/>
      <c r="I27" s="95"/>
      <c r="J27" s="165"/>
      <c r="K27" s="182">
        <f t="shared" si="3"/>
        <v>0</v>
      </c>
      <c r="L27" s="167"/>
      <c r="M27" s="168"/>
    </row>
    <row r="28" spans="1:13" s="123" customFormat="1" ht="18.75" outlineLevel="1" x14ac:dyDescent="0.2">
      <c r="A28" s="111" t="s">
        <v>38</v>
      </c>
      <c r="B28" s="106" t="s">
        <v>36</v>
      </c>
      <c r="C28" s="138"/>
      <c r="D28" s="139" t="s">
        <v>11</v>
      </c>
      <c r="E28" s="222">
        <f t="shared" ref="E28:E37" si="4">F28+G28</f>
        <v>955.34</v>
      </c>
      <c r="F28" s="151">
        <v>576.52</v>
      </c>
      <c r="G28" s="206">
        <v>378.82</v>
      </c>
      <c r="H28" s="150"/>
      <c r="I28" s="151"/>
      <c r="J28" s="93"/>
      <c r="K28" s="90"/>
      <c r="L28" s="91"/>
      <c r="M28" s="92"/>
    </row>
    <row r="29" spans="1:13" s="124" customFormat="1" outlineLevel="1" x14ac:dyDescent="0.25">
      <c r="A29" s="96" t="s">
        <v>24</v>
      </c>
      <c r="B29" s="97" t="s">
        <v>16</v>
      </c>
      <c r="C29" s="132"/>
      <c r="D29" s="110" t="s">
        <v>11</v>
      </c>
      <c r="E29" s="223">
        <f t="shared" si="4"/>
        <v>900.28</v>
      </c>
      <c r="F29" s="101">
        <f>F28</f>
        <v>576.52</v>
      </c>
      <c r="G29" s="207">
        <v>323.76</v>
      </c>
      <c r="H29" s="136"/>
      <c r="I29" s="135"/>
      <c r="J29" s="137"/>
      <c r="K29" s="129">
        <f>SUM(K30:K35)</f>
        <v>0</v>
      </c>
      <c r="L29" s="130">
        <f>E29*I29</f>
        <v>0</v>
      </c>
      <c r="M29" s="105">
        <f>K29+L29</f>
        <v>0</v>
      </c>
    </row>
    <row r="30" spans="1:13" s="9" customFormat="1" outlineLevel="1" x14ac:dyDescent="0.2">
      <c r="A30" s="22"/>
      <c r="B30" s="66" t="s">
        <v>25</v>
      </c>
      <c r="C30" s="43">
        <v>54</v>
      </c>
      <c r="D30" s="58" t="s">
        <v>0</v>
      </c>
      <c r="E30" s="158">
        <f t="shared" si="4"/>
        <v>17483.04</v>
      </c>
      <c r="F30" s="234"/>
      <c r="G30" s="201">
        <f>G29*C30</f>
        <v>17483.04</v>
      </c>
      <c r="H30" s="134"/>
      <c r="I30" s="23"/>
      <c r="J30" s="51"/>
      <c r="K30" s="62">
        <f>E30*H30</f>
        <v>0</v>
      </c>
      <c r="L30" s="50"/>
      <c r="M30" s="73"/>
    </row>
    <row r="31" spans="1:13" s="9" customFormat="1" ht="31.5" outlineLevel="1" x14ac:dyDescent="0.2">
      <c r="A31" s="22"/>
      <c r="B31" s="26" t="s">
        <v>70</v>
      </c>
      <c r="C31" s="43">
        <v>54</v>
      </c>
      <c r="D31" s="58" t="s">
        <v>0</v>
      </c>
      <c r="E31" s="158">
        <f t="shared" si="4"/>
        <v>31132.080000000002</v>
      </c>
      <c r="F31" s="201">
        <f>F29*C31</f>
        <v>31132.080000000002</v>
      </c>
      <c r="G31" s="201"/>
      <c r="H31" s="134"/>
      <c r="I31" s="23"/>
      <c r="J31" s="51"/>
      <c r="K31" s="62">
        <f>H31*E31</f>
        <v>0</v>
      </c>
      <c r="L31" s="50"/>
      <c r="M31" s="73"/>
    </row>
    <row r="32" spans="1:13" s="9" customFormat="1" ht="36.75" customHeight="1" outlineLevel="1" x14ac:dyDescent="0.2">
      <c r="A32" s="22"/>
      <c r="B32" s="26" t="s">
        <v>72</v>
      </c>
      <c r="C32" s="43">
        <v>0.8</v>
      </c>
      <c r="D32" s="27" t="s">
        <v>10</v>
      </c>
      <c r="E32" s="158">
        <f t="shared" si="4"/>
        <v>38892.089999999997</v>
      </c>
      <c r="F32" s="234">
        <f>F31*C32</f>
        <v>24905.66</v>
      </c>
      <c r="G32" s="201">
        <f>G30*C32</f>
        <v>13986.43</v>
      </c>
      <c r="H32" s="134"/>
      <c r="I32" s="23"/>
      <c r="J32" s="51"/>
      <c r="K32" s="62">
        <f t="shared" ref="K32:K35" si="5">E32*H32</f>
        <v>0</v>
      </c>
      <c r="L32" s="50"/>
      <c r="M32" s="73"/>
    </row>
    <row r="33" spans="1:13" s="9" customFormat="1" outlineLevel="1" x14ac:dyDescent="0.2">
      <c r="A33" s="22"/>
      <c r="B33" s="26" t="s">
        <v>42</v>
      </c>
      <c r="C33" s="43">
        <v>6</v>
      </c>
      <c r="D33" s="27" t="s">
        <v>0</v>
      </c>
      <c r="E33" s="158">
        <f t="shared" si="4"/>
        <v>5401.68</v>
      </c>
      <c r="F33" s="234">
        <f>C33*F29</f>
        <v>3459.12</v>
      </c>
      <c r="G33" s="201">
        <f>C33*G29</f>
        <v>1942.56</v>
      </c>
      <c r="H33" s="134"/>
      <c r="I33" s="23"/>
      <c r="J33" s="51"/>
      <c r="K33" s="62">
        <f t="shared" si="5"/>
        <v>0</v>
      </c>
      <c r="L33" s="50"/>
      <c r="M33" s="73"/>
    </row>
    <row r="34" spans="1:13" s="9" customFormat="1" outlineLevel="1" x14ac:dyDescent="0.2">
      <c r="A34" s="22"/>
      <c r="B34" s="26" t="s">
        <v>47</v>
      </c>
      <c r="C34" s="43">
        <v>1</v>
      </c>
      <c r="D34" s="27" t="s">
        <v>0</v>
      </c>
      <c r="E34" s="158">
        <f t="shared" si="4"/>
        <v>900.28</v>
      </c>
      <c r="F34" s="234">
        <f>C34*F29</f>
        <v>576.52</v>
      </c>
      <c r="G34" s="201">
        <f>G29*C34</f>
        <v>323.76</v>
      </c>
      <c r="H34" s="134"/>
      <c r="I34" s="23"/>
      <c r="J34" s="51"/>
      <c r="K34" s="62">
        <f t="shared" si="5"/>
        <v>0</v>
      </c>
      <c r="L34" s="50"/>
      <c r="M34" s="73"/>
    </row>
    <row r="35" spans="1:13" s="9" customFormat="1" outlineLevel="1" x14ac:dyDescent="0.2">
      <c r="A35" s="22"/>
      <c r="B35" s="83" t="s">
        <v>60</v>
      </c>
      <c r="C35" s="180">
        <v>1.2</v>
      </c>
      <c r="D35" s="27" t="s">
        <v>67</v>
      </c>
      <c r="E35" s="224">
        <f t="shared" si="4"/>
        <v>1.08</v>
      </c>
      <c r="F35" s="235">
        <f>C35*F29/1000</f>
        <v>0.69</v>
      </c>
      <c r="G35" s="202">
        <f>C35*G29/1000</f>
        <v>0.39</v>
      </c>
      <c r="H35" s="181"/>
      <c r="I35" s="95"/>
      <c r="J35" s="165"/>
      <c r="K35" s="182">
        <f t="shared" si="5"/>
        <v>0</v>
      </c>
      <c r="L35" s="167"/>
      <c r="M35" s="168"/>
    </row>
    <row r="36" spans="1:13" s="21" customFormat="1" ht="32.25" customHeight="1" x14ac:dyDescent="0.25">
      <c r="A36" s="86">
        <v>4</v>
      </c>
      <c r="B36" s="87" t="s">
        <v>37</v>
      </c>
      <c r="C36" s="88"/>
      <c r="D36" s="88"/>
      <c r="E36" s="226">
        <f t="shared" si="4"/>
        <v>522</v>
      </c>
      <c r="F36" s="237">
        <v>348</v>
      </c>
      <c r="G36" s="208">
        <v>174</v>
      </c>
      <c r="H36" s="147"/>
      <c r="I36" s="125"/>
      <c r="J36" s="93"/>
      <c r="K36" s="112">
        <f>K37+K42</f>
        <v>0</v>
      </c>
      <c r="L36" s="94">
        <f t="shared" ref="L36:M36" si="6">L37+L42</f>
        <v>0</v>
      </c>
      <c r="M36" s="146">
        <f t="shared" si="6"/>
        <v>0</v>
      </c>
    </row>
    <row r="37" spans="1:13" s="124" customFormat="1" outlineLevel="1" x14ac:dyDescent="0.25">
      <c r="A37" s="96" t="s">
        <v>39</v>
      </c>
      <c r="B37" s="97" t="s">
        <v>16</v>
      </c>
      <c r="C37" s="98"/>
      <c r="D37" s="98" t="s">
        <v>11</v>
      </c>
      <c r="E37" s="220">
        <f t="shared" si="4"/>
        <v>522</v>
      </c>
      <c r="F37" s="99">
        <f>F36</f>
        <v>348</v>
      </c>
      <c r="G37" s="203">
        <f>G36</f>
        <v>174</v>
      </c>
      <c r="H37" s="145"/>
      <c r="I37" s="101"/>
      <c r="J37" s="137"/>
      <c r="K37" s="129">
        <f>K38+K40+K41+K39</f>
        <v>0</v>
      </c>
      <c r="L37" s="130">
        <f>E37*I37</f>
        <v>0</v>
      </c>
      <c r="M37" s="131">
        <f>L37+K37</f>
        <v>0</v>
      </c>
    </row>
    <row r="38" spans="1:13" s="9" customFormat="1" outlineLevel="1" x14ac:dyDescent="0.2">
      <c r="A38" s="22"/>
      <c r="B38" s="66" t="s">
        <v>25</v>
      </c>
      <c r="C38" s="64">
        <v>54</v>
      </c>
      <c r="D38" s="58" t="s">
        <v>0</v>
      </c>
      <c r="E38" s="227">
        <f>G38</f>
        <v>9396</v>
      </c>
      <c r="F38" s="238"/>
      <c r="G38" s="209">
        <f>G37*C38</f>
        <v>9396</v>
      </c>
      <c r="H38" s="134"/>
      <c r="I38" s="57"/>
      <c r="J38" s="51"/>
      <c r="K38" s="62">
        <f>H38*G38</f>
        <v>0</v>
      </c>
      <c r="L38" s="50"/>
      <c r="M38" s="73"/>
    </row>
    <row r="39" spans="1:13" s="9" customFormat="1" ht="31.5" outlineLevel="1" x14ac:dyDescent="0.2">
      <c r="A39" s="22"/>
      <c r="B39" s="26" t="s">
        <v>70</v>
      </c>
      <c r="C39" s="64">
        <v>54</v>
      </c>
      <c r="D39" s="65" t="s">
        <v>45</v>
      </c>
      <c r="E39" s="227">
        <f>F39</f>
        <v>18792</v>
      </c>
      <c r="F39" s="238">
        <f>F37*C39</f>
        <v>18792</v>
      </c>
      <c r="G39" s="209"/>
      <c r="H39" s="134"/>
      <c r="I39" s="57"/>
      <c r="J39" s="51"/>
      <c r="K39" s="62">
        <f>H39*F39</f>
        <v>0</v>
      </c>
      <c r="L39" s="50"/>
      <c r="M39" s="73"/>
    </row>
    <row r="40" spans="1:13" s="9" customFormat="1" outlineLevel="1" x14ac:dyDescent="0.2">
      <c r="A40" s="22"/>
      <c r="B40" s="26" t="s">
        <v>72</v>
      </c>
      <c r="C40" s="43">
        <v>0.8</v>
      </c>
      <c r="D40" s="27" t="s">
        <v>10</v>
      </c>
      <c r="E40" s="225">
        <f t="shared" ref="E40:E45" si="7">F40+G40</f>
        <v>22550.400000000001</v>
      </c>
      <c r="F40" s="236">
        <f>F39*C40</f>
        <v>15033.6</v>
      </c>
      <c r="G40" s="205">
        <f>G38*C40</f>
        <v>7516.8</v>
      </c>
      <c r="H40" s="134"/>
      <c r="I40" s="57"/>
      <c r="J40" s="51"/>
      <c r="K40" s="62">
        <f>E40*H40</f>
        <v>0</v>
      </c>
      <c r="L40" s="50"/>
      <c r="M40" s="73"/>
    </row>
    <row r="41" spans="1:13" s="9" customFormat="1" outlineLevel="1" x14ac:dyDescent="0.2">
      <c r="A41" s="22"/>
      <c r="B41" s="83" t="s">
        <v>60</v>
      </c>
      <c r="C41" s="180">
        <v>1.2</v>
      </c>
      <c r="D41" s="27" t="s">
        <v>67</v>
      </c>
      <c r="E41" s="224">
        <f t="shared" si="7"/>
        <v>0.63</v>
      </c>
      <c r="F41" s="235">
        <f>F37*C41/1000</f>
        <v>0.42</v>
      </c>
      <c r="G41" s="202">
        <f>G37*C41/1000</f>
        <v>0.21</v>
      </c>
      <c r="H41" s="181"/>
      <c r="I41" s="95"/>
      <c r="J41" s="165"/>
      <c r="K41" s="182">
        <f t="shared" ref="K41" si="8">E41*H41</f>
        <v>0</v>
      </c>
      <c r="L41" s="167"/>
      <c r="M41" s="168"/>
    </row>
    <row r="42" spans="1:13" s="124" customFormat="1" ht="31.5" outlineLevel="1" x14ac:dyDescent="0.25">
      <c r="A42" s="96" t="s">
        <v>40</v>
      </c>
      <c r="B42" s="97" t="s">
        <v>55</v>
      </c>
      <c r="C42" s="140"/>
      <c r="D42" s="141" t="s">
        <v>11</v>
      </c>
      <c r="E42" s="228">
        <f t="shared" si="7"/>
        <v>522</v>
      </c>
      <c r="F42" s="239">
        <f>F37</f>
        <v>348</v>
      </c>
      <c r="G42" s="210">
        <f>G37</f>
        <v>174</v>
      </c>
      <c r="H42" s="143"/>
      <c r="I42" s="144"/>
      <c r="J42" s="190"/>
      <c r="K42" s="103">
        <f>SUM(K43:K44)</f>
        <v>0</v>
      </c>
      <c r="L42" s="104">
        <f>E42*I42</f>
        <v>0</v>
      </c>
      <c r="M42" s="105">
        <f>K42+L42</f>
        <v>0</v>
      </c>
    </row>
    <row r="43" spans="1:13" s="9" customFormat="1" outlineLevel="1" x14ac:dyDescent="0.2">
      <c r="A43" s="22"/>
      <c r="B43" s="70" t="s">
        <v>33</v>
      </c>
      <c r="C43" s="64">
        <v>13.4</v>
      </c>
      <c r="D43" s="65" t="s">
        <v>0</v>
      </c>
      <c r="E43" s="221">
        <f t="shared" si="7"/>
        <v>6995</v>
      </c>
      <c r="F43" s="28">
        <f>F42*C43</f>
        <v>4663</v>
      </c>
      <c r="G43" s="204">
        <f>G42*C43</f>
        <v>2332</v>
      </c>
      <c r="H43" s="134"/>
      <c r="I43" s="57"/>
      <c r="J43" s="51"/>
      <c r="K43" s="62">
        <f t="shared" ref="K43:K44" si="9">E43*H43</f>
        <v>0</v>
      </c>
      <c r="L43" s="50"/>
      <c r="M43" s="73"/>
    </row>
    <row r="44" spans="1:13" s="9" customFormat="1" outlineLevel="1" x14ac:dyDescent="0.2">
      <c r="A44" s="22"/>
      <c r="B44" s="70" t="s">
        <v>34</v>
      </c>
      <c r="C44" s="64">
        <v>8.82</v>
      </c>
      <c r="D44" s="179" t="s">
        <v>10</v>
      </c>
      <c r="E44" s="221">
        <f t="shared" si="7"/>
        <v>4604</v>
      </c>
      <c r="F44" s="28">
        <f>F42*C44</f>
        <v>3069</v>
      </c>
      <c r="G44" s="204">
        <f>G42*C44</f>
        <v>1535</v>
      </c>
      <c r="H44" s="134"/>
      <c r="I44" s="57"/>
      <c r="J44" s="51"/>
      <c r="K44" s="62">
        <f t="shared" si="9"/>
        <v>0</v>
      </c>
      <c r="L44" s="50"/>
      <c r="M44" s="73"/>
    </row>
    <row r="45" spans="1:13" s="123" customFormat="1" outlineLevel="1" x14ac:dyDescent="0.2">
      <c r="A45" s="111" t="s">
        <v>41</v>
      </c>
      <c r="B45" s="113" t="s">
        <v>44</v>
      </c>
      <c r="C45" s="138"/>
      <c r="D45" s="139" t="s">
        <v>11</v>
      </c>
      <c r="E45" s="229">
        <f t="shared" si="7"/>
        <v>530</v>
      </c>
      <c r="F45" s="240">
        <v>0</v>
      </c>
      <c r="G45" s="211">
        <v>530</v>
      </c>
      <c r="H45" s="150"/>
      <c r="I45" s="151"/>
      <c r="J45" s="93"/>
      <c r="K45" s="112">
        <f>K46</f>
        <v>0</v>
      </c>
      <c r="L45" s="94">
        <f t="shared" ref="L45:M45" si="10">L46</f>
        <v>0</v>
      </c>
      <c r="M45" s="149">
        <f t="shared" si="10"/>
        <v>0</v>
      </c>
    </row>
    <row r="46" spans="1:13" s="124" customFormat="1" outlineLevel="1" x14ac:dyDescent="0.25">
      <c r="A46" s="96" t="s">
        <v>48</v>
      </c>
      <c r="B46" s="97" t="s">
        <v>16</v>
      </c>
      <c r="C46" s="132"/>
      <c r="D46" s="110" t="s">
        <v>11</v>
      </c>
      <c r="E46" s="223">
        <f>E45</f>
        <v>530</v>
      </c>
      <c r="F46" s="101">
        <v>0</v>
      </c>
      <c r="G46" s="207">
        <f>G45</f>
        <v>530</v>
      </c>
      <c r="H46" s="136"/>
      <c r="I46" s="148"/>
      <c r="J46" s="102"/>
      <c r="K46" s="103">
        <f>SUM(K47:K51)</f>
        <v>0</v>
      </c>
      <c r="L46" s="104">
        <f>E46*I46</f>
        <v>0</v>
      </c>
      <c r="M46" s="105">
        <f>K46+L46</f>
        <v>0</v>
      </c>
    </row>
    <row r="47" spans="1:13" s="9" customFormat="1" outlineLevel="1" x14ac:dyDescent="0.2">
      <c r="A47" s="22"/>
      <c r="B47" s="66" t="s">
        <v>25</v>
      </c>
      <c r="C47" s="43">
        <v>54</v>
      </c>
      <c r="D47" s="27" t="s">
        <v>45</v>
      </c>
      <c r="E47" s="158">
        <f>E46*C47</f>
        <v>28620</v>
      </c>
      <c r="F47" s="234">
        <v>0</v>
      </c>
      <c r="G47" s="201">
        <f>G45*C47</f>
        <v>28620</v>
      </c>
      <c r="H47" s="134"/>
      <c r="I47" s="57"/>
      <c r="J47" s="51"/>
      <c r="K47" s="62">
        <f>H47*E47</f>
        <v>0</v>
      </c>
      <c r="L47" s="50"/>
      <c r="M47" s="73"/>
    </row>
    <row r="48" spans="1:13" s="9" customFormat="1" outlineLevel="1" x14ac:dyDescent="0.2">
      <c r="A48" s="22"/>
      <c r="B48" s="26" t="s">
        <v>72</v>
      </c>
      <c r="C48" s="43">
        <v>0.9</v>
      </c>
      <c r="D48" s="27" t="s">
        <v>10</v>
      </c>
      <c r="E48" s="158">
        <f>E47*C48</f>
        <v>25758</v>
      </c>
      <c r="F48" s="234">
        <v>0</v>
      </c>
      <c r="G48" s="201">
        <f>G47*C48</f>
        <v>25758</v>
      </c>
      <c r="H48" s="134"/>
      <c r="I48" s="57"/>
      <c r="J48" s="51"/>
      <c r="K48" s="62">
        <f>H48*E48</f>
        <v>0</v>
      </c>
      <c r="L48" s="50"/>
      <c r="M48" s="73"/>
    </row>
    <row r="49" spans="1:13" s="9" customFormat="1" outlineLevel="1" x14ac:dyDescent="0.2">
      <c r="A49" s="22"/>
      <c r="B49" s="26" t="s">
        <v>46</v>
      </c>
      <c r="C49" s="43">
        <v>6</v>
      </c>
      <c r="D49" s="27" t="s">
        <v>11</v>
      </c>
      <c r="E49" s="158">
        <f>E46*C49</f>
        <v>3180</v>
      </c>
      <c r="F49" s="234">
        <v>0</v>
      </c>
      <c r="G49" s="201">
        <f>G46*C49</f>
        <v>3180</v>
      </c>
      <c r="H49" s="134"/>
      <c r="I49" s="183"/>
      <c r="J49" s="165"/>
      <c r="K49" s="166">
        <f t="shared" ref="K49:K50" si="11">H49*E49</f>
        <v>0</v>
      </c>
      <c r="L49" s="167"/>
      <c r="M49" s="168"/>
    </row>
    <row r="50" spans="1:13" s="9" customFormat="1" outlineLevel="1" x14ac:dyDescent="0.2">
      <c r="A50" s="22"/>
      <c r="B50" s="26" t="s">
        <v>47</v>
      </c>
      <c r="C50" s="43">
        <v>1</v>
      </c>
      <c r="D50" s="27" t="s">
        <v>11</v>
      </c>
      <c r="E50" s="158">
        <f>E46*C50</f>
        <v>530</v>
      </c>
      <c r="F50" s="234">
        <v>0</v>
      </c>
      <c r="G50" s="201">
        <f>G46*C50</f>
        <v>530</v>
      </c>
      <c r="H50" s="134"/>
      <c r="I50" s="183"/>
      <c r="J50" s="165"/>
      <c r="K50" s="166">
        <f t="shared" si="11"/>
        <v>0</v>
      </c>
      <c r="L50" s="167"/>
      <c r="M50" s="168"/>
    </row>
    <row r="51" spans="1:13" s="9" customFormat="1" outlineLevel="1" x14ac:dyDescent="0.2">
      <c r="A51" s="22"/>
      <c r="B51" s="83" t="s">
        <v>60</v>
      </c>
      <c r="C51" s="180">
        <v>1.2</v>
      </c>
      <c r="D51" s="27" t="s">
        <v>67</v>
      </c>
      <c r="E51" s="224">
        <f>C51*E46/1000</f>
        <v>0.64</v>
      </c>
      <c r="F51" s="235">
        <v>0</v>
      </c>
      <c r="G51" s="202">
        <f>G46*C51/1000</f>
        <v>0.64</v>
      </c>
      <c r="H51" s="181"/>
      <c r="I51" s="95"/>
      <c r="J51" s="165"/>
      <c r="K51" s="182">
        <f t="shared" ref="K51" si="12">E51*H51</f>
        <v>0</v>
      </c>
      <c r="L51" s="167"/>
      <c r="M51" s="168"/>
    </row>
    <row r="52" spans="1:13" s="9" customFormat="1" ht="47.25" outlineLevel="1" x14ac:dyDescent="0.2">
      <c r="A52" s="111" t="s">
        <v>49</v>
      </c>
      <c r="B52" s="113" t="s">
        <v>50</v>
      </c>
      <c r="C52" s="107"/>
      <c r="D52" s="107" t="s">
        <v>9</v>
      </c>
      <c r="E52" s="230">
        <f>F52+G52</f>
        <v>72.84</v>
      </c>
      <c r="F52" s="241">
        <v>36.42</v>
      </c>
      <c r="G52" s="212">
        <v>36.42</v>
      </c>
      <c r="H52" s="81"/>
      <c r="I52" s="108"/>
      <c r="J52" s="109"/>
      <c r="K52" s="176">
        <f>K53+K56</f>
        <v>0</v>
      </c>
      <c r="L52" s="118">
        <f t="shared" ref="L52:M52" si="13">L53+L56</f>
        <v>0</v>
      </c>
      <c r="M52" s="177">
        <f t="shared" si="13"/>
        <v>0</v>
      </c>
    </row>
    <row r="53" spans="1:13" s="124" customFormat="1" ht="31.5" outlineLevel="1" x14ac:dyDescent="0.25">
      <c r="A53" s="96" t="s">
        <v>53</v>
      </c>
      <c r="B53" s="172" t="s">
        <v>62</v>
      </c>
      <c r="C53" s="132"/>
      <c r="D53" s="132" t="s">
        <v>9</v>
      </c>
      <c r="E53" s="231">
        <f>36.42</f>
        <v>36.42</v>
      </c>
      <c r="F53" s="99">
        <f>F52</f>
        <v>36.42</v>
      </c>
      <c r="G53" s="213">
        <f>G52</f>
        <v>36.42</v>
      </c>
      <c r="H53" s="133"/>
      <c r="I53" s="142"/>
      <c r="J53" s="102"/>
      <c r="K53" s="103">
        <f>K54+K55</f>
        <v>0</v>
      </c>
      <c r="L53" s="104">
        <f>I53*E53</f>
        <v>0</v>
      </c>
      <c r="M53" s="105">
        <f>K53+L53</f>
        <v>0</v>
      </c>
    </row>
    <row r="54" spans="1:13" s="9" customFormat="1" outlineLevel="1" x14ac:dyDescent="0.2">
      <c r="A54" s="22"/>
      <c r="B54" s="26" t="s">
        <v>51</v>
      </c>
      <c r="C54" s="43">
        <v>405</v>
      </c>
      <c r="D54" s="43" t="s">
        <v>45</v>
      </c>
      <c r="E54" s="225">
        <f>E52*C54</f>
        <v>29500.2</v>
      </c>
      <c r="F54" s="236">
        <f>F53*C54</f>
        <v>14750.1</v>
      </c>
      <c r="G54" s="205">
        <f>G53*C54</f>
        <v>14750.1</v>
      </c>
      <c r="H54" s="82"/>
      <c r="I54" s="57"/>
      <c r="J54" s="51"/>
      <c r="K54" s="62">
        <f>E54*H54</f>
        <v>0</v>
      </c>
      <c r="L54" s="50"/>
      <c r="M54" s="73"/>
    </row>
    <row r="55" spans="1:13" s="9" customFormat="1" outlineLevel="1" x14ac:dyDescent="0.2">
      <c r="A55" s="22"/>
      <c r="B55" s="69" t="s">
        <v>26</v>
      </c>
      <c r="C55" s="43">
        <v>0.25</v>
      </c>
      <c r="D55" s="43" t="s">
        <v>9</v>
      </c>
      <c r="E55" s="225">
        <f>E52*C55</f>
        <v>18.21</v>
      </c>
      <c r="F55" s="236">
        <f>C55*F53</f>
        <v>9.11</v>
      </c>
      <c r="G55" s="205">
        <f>C55*G53</f>
        <v>9.11</v>
      </c>
      <c r="H55" s="82"/>
      <c r="I55" s="57"/>
      <c r="J55" s="51"/>
      <c r="K55" s="62">
        <f>E55*H55</f>
        <v>0</v>
      </c>
      <c r="L55" s="50"/>
      <c r="M55" s="73"/>
    </row>
    <row r="56" spans="1:13" s="124" customFormat="1" outlineLevel="1" x14ac:dyDescent="0.25">
      <c r="A56" s="96" t="s">
        <v>54</v>
      </c>
      <c r="B56" s="173" t="s">
        <v>52</v>
      </c>
      <c r="C56" s="132"/>
      <c r="D56" s="132" t="s">
        <v>19</v>
      </c>
      <c r="E56" s="231">
        <f>F56+G56</f>
        <v>460</v>
      </c>
      <c r="F56" s="99">
        <v>230</v>
      </c>
      <c r="G56" s="213">
        <v>230</v>
      </c>
      <c r="H56" s="133"/>
      <c r="I56" s="142"/>
      <c r="J56" s="102"/>
      <c r="K56" s="103">
        <f>K57</f>
        <v>0</v>
      </c>
      <c r="L56" s="104">
        <f>I56*E56</f>
        <v>0</v>
      </c>
      <c r="M56" s="105">
        <f>K56+L56</f>
        <v>0</v>
      </c>
    </row>
    <row r="57" spans="1:13" s="9" customFormat="1" ht="31.5" outlineLevel="1" x14ac:dyDescent="0.2">
      <c r="A57" s="22"/>
      <c r="B57" s="26" t="s">
        <v>56</v>
      </c>
      <c r="C57" s="43">
        <v>1.1499999999999999</v>
      </c>
      <c r="D57" s="27" t="s">
        <v>11</v>
      </c>
      <c r="E57" s="225">
        <f>C57*E56</f>
        <v>529</v>
      </c>
      <c r="F57" s="236">
        <f>F56*C57</f>
        <v>264.5</v>
      </c>
      <c r="G57" s="205">
        <f>G56*C57</f>
        <v>264.5</v>
      </c>
      <c r="H57" s="82"/>
      <c r="I57" s="57"/>
      <c r="J57" s="51"/>
      <c r="K57" s="62">
        <f>E57*H57</f>
        <v>0</v>
      </c>
      <c r="L57" s="50"/>
      <c r="M57" s="73"/>
    </row>
    <row r="58" spans="1:13" s="123" customFormat="1" ht="31.5" outlineLevel="1" x14ac:dyDescent="0.2">
      <c r="A58" s="111" t="s">
        <v>57</v>
      </c>
      <c r="B58" s="87" t="s">
        <v>28</v>
      </c>
      <c r="C58" s="138"/>
      <c r="D58" s="138" t="s">
        <v>19</v>
      </c>
      <c r="E58" s="229">
        <v>4050.2</v>
      </c>
      <c r="F58" s="240">
        <v>4050</v>
      </c>
      <c r="G58" s="211">
        <v>3920</v>
      </c>
      <c r="H58" s="154"/>
      <c r="I58" s="151"/>
      <c r="J58" s="93"/>
      <c r="K58" s="112">
        <f>SUM(K59:K60)</f>
        <v>0</v>
      </c>
      <c r="L58" s="94">
        <f>I58*E58</f>
        <v>0</v>
      </c>
      <c r="M58" s="149">
        <f>K58+L58</f>
        <v>0</v>
      </c>
    </row>
    <row r="59" spans="1:13" s="9" customFormat="1" outlineLevel="1" x14ac:dyDescent="0.2">
      <c r="A59" s="22"/>
      <c r="B59" s="26" t="s">
        <v>29</v>
      </c>
      <c r="C59" s="43">
        <v>120</v>
      </c>
      <c r="D59" s="27" t="s">
        <v>30</v>
      </c>
      <c r="E59" s="158">
        <f>E58*C59</f>
        <v>486024</v>
      </c>
      <c r="F59" s="234">
        <f>F58*C59</f>
        <v>486000</v>
      </c>
      <c r="G59" s="201">
        <f>G58*C59</f>
        <v>470400</v>
      </c>
      <c r="H59" s="134"/>
      <c r="I59" s="57"/>
      <c r="J59" s="51"/>
      <c r="K59" s="62">
        <f>E59*H59</f>
        <v>0</v>
      </c>
      <c r="L59" s="50">
        <f>I59*E58</f>
        <v>0</v>
      </c>
      <c r="M59" s="73"/>
    </row>
    <row r="60" spans="1:13" s="9" customFormat="1" outlineLevel="1" x14ac:dyDescent="0.2">
      <c r="A60" s="79"/>
      <c r="B60" s="24" t="s">
        <v>31</v>
      </c>
      <c r="C60" s="80">
        <v>1.05</v>
      </c>
      <c r="D60" s="20" t="s">
        <v>32</v>
      </c>
      <c r="E60" s="158">
        <f>E58*C60</f>
        <v>4252.71</v>
      </c>
      <c r="F60" s="234">
        <f>F58*C60</f>
        <v>4252.5</v>
      </c>
      <c r="G60" s="201">
        <f>G58*C60</f>
        <v>4116</v>
      </c>
      <c r="H60" s="160"/>
      <c r="I60" s="57"/>
      <c r="J60" s="152"/>
      <c r="K60" s="170">
        <f>E60*H60</f>
        <v>0</v>
      </c>
      <c r="L60" s="52">
        <f>I60*E58</f>
        <v>0</v>
      </c>
      <c r="M60" s="152"/>
    </row>
    <row r="61" spans="1:13" s="9" customFormat="1" outlineLevel="1" x14ac:dyDescent="0.2">
      <c r="A61" s="114" t="s">
        <v>58</v>
      </c>
      <c r="B61" s="115" t="s">
        <v>64</v>
      </c>
      <c r="C61" s="116"/>
      <c r="D61" s="117" t="s">
        <v>11</v>
      </c>
      <c r="E61" s="159">
        <f>F61+G61</f>
        <v>30200</v>
      </c>
      <c r="F61" s="242">
        <v>16200</v>
      </c>
      <c r="G61" s="214">
        <v>14000</v>
      </c>
      <c r="H61" s="161"/>
      <c r="I61" s="178"/>
      <c r="J61" s="153"/>
      <c r="K61" s="171">
        <f>K62</f>
        <v>0</v>
      </c>
      <c r="L61" s="118">
        <f>E61*I61</f>
        <v>0</v>
      </c>
      <c r="M61" s="153">
        <f>K61+L61</f>
        <v>0</v>
      </c>
    </row>
    <row r="62" spans="1:13" s="9" customFormat="1" outlineLevel="1" x14ac:dyDescent="0.2">
      <c r="A62" s="79"/>
      <c r="B62" s="184" t="s">
        <v>68</v>
      </c>
      <c r="C62" s="185"/>
      <c r="D62" s="186" t="s">
        <v>66</v>
      </c>
      <c r="E62" s="187">
        <v>1</v>
      </c>
      <c r="F62" s="243"/>
      <c r="G62" s="215"/>
      <c r="H62" s="188"/>
      <c r="I62" s="57"/>
      <c r="J62" s="152"/>
      <c r="K62" s="188">
        <f>E62*H62</f>
        <v>0</v>
      </c>
      <c r="L62" s="52"/>
      <c r="M62" s="152"/>
    </row>
    <row r="63" spans="1:13" s="9" customFormat="1" outlineLevel="1" x14ac:dyDescent="0.2">
      <c r="A63" s="114" t="s">
        <v>63</v>
      </c>
      <c r="B63" s="115" t="s">
        <v>65</v>
      </c>
      <c r="C63" s="116"/>
      <c r="D63" s="117" t="s">
        <v>11</v>
      </c>
      <c r="E63" s="159">
        <f>F63+G63</f>
        <v>30200</v>
      </c>
      <c r="F63" s="242">
        <f>F61</f>
        <v>16200</v>
      </c>
      <c r="G63" s="214">
        <f>G61</f>
        <v>14000</v>
      </c>
      <c r="H63" s="161"/>
      <c r="I63" s="178"/>
      <c r="J63" s="153"/>
      <c r="K63" s="171"/>
      <c r="L63" s="118">
        <f>E63*I63</f>
        <v>0</v>
      </c>
      <c r="M63" s="153">
        <f>K63+L63</f>
        <v>0</v>
      </c>
    </row>
    <row r="64" spans="1:13" s="9" customFormat="1" outlineLevel="1" x14ac:dyDescent="0.2">
      <c r="A64" s="79"/>
      <c r="B64" s="184"/>
      <c r="C64" s="185"/>
      <c r="D64" s="186"/>
      <c r="E64" s="187"/>
      <c r="F64" s="243"/>
      <c r="G64" s="215"/>
      <c r="H64" s="189"/>
      <c r="I64" s="57"/>
      <c r="J64" s="152"/>
      <c r="K64" s="170"/>
      <c r="L64" s="52"/>
      <c r="M64" s="152"/>
    </row>
    <row r="65" spans="1:13" s="32" customFormat="1" ht="70.5" customHeight="1" thickBot="1" x14ac:dyDescent="0.35">
      <c r="A65" s="75"/>
      <c r="B65" s="76" t="s">
        <v>15</v>
      </c>
      <c r="C65" s="77"/>
      <c r="D65" s="77" t="s">
        <v>11</v>
      </c>
      <c r="E65" s="78">
        <f>E10+E20+E28+E36+E45</f>
        <v>23803.599999999999</v>
      </c>
      <c r="F65" s="216"/>
      <c r="G65" s="216"/>
      <c r="H65" s="120"/>
      <c r="I65" s="119"/>
      <c r="J65" s="121"/>
      <c r="K65" s="155"/>
      <c r="L65" s="157"/>
      <c r="M65" s="156"/>
    </row>
    <row r="66" spans="1:13" s="31" customFormat="1" x14ac:dyDescent="0.25">
      <c r="A66" s="33"/>
      <c r="B66" s="33"/>
      <c r="C66" s="34"/>
      <c r="D66" s="35"/>
      <c r="E66" s="36"/>
      <c r="F66" s="36"/>
      <c r="G66" s="36"/>
      <c r="H66" s="36"/>
      <c r="I66" s="36"/>
      <c r="J66" s="53"/>
      <c r="K66" s="53"/>
      <c r="L66" s="54"/>
      <c r="M66" s="55"/>
    </row>
    <row r="67" spans="1:13" x14ac:dyDescent="0.2">
      <c r="B67" s="37"/>
      <c r="C67" s="38"/>
      <c r="D67" s="41"/>
      <c r="E67" s="6"/>
      <c r="F67" s="6"/>
      <c r="G67" s="6"/>
      <c r="H67" s="40"/>
    </row>
    <row r="68" spans="1:13" x14ac:dyDescent="0.2">
      <c r="A68" s="5"/>
      <c r="B68" s="7"/>
      <c r="C68" s="7"/>
      <c r="D68" s="41"/>
      <c r="E68" s="40"/>
      <c r="F68" s="40"/>
      <c r="G68" s="40"/>
      <c r="H68" s="40"/>
      <c r="J68" s="56"/>
      <c r="K68" s="56"/>
      <c r="L68" s="56"/>
      <c r="M68" s="56"/>
    </row>
    <row r="69" spans="1:13" x14ac:dyDescent="0.2">
      <c r="A69" s="5"/>
      <c r="B69" s="7"/>
      <c r="C69" s="7"/>
      <c r="D69" s="41"/>
      <c r="E69" s="40"/>
      <c r="F69" s="40"/>
      <c r="G69" s="40"/>
      <c r="H69" s="40"/>
      <c r="J69" s="56"/>
      <c r="K69" s="56"/>
      <c r="L69" s="56"/>
      <c r="M69" s="56"/>
    </row>
    <row r="70" spans="1:13" x14ac:dyDescent="0.2">
      <c r="A70" s="5"/>
      <c r="B70" s="7"/>
      <c r="C70" s="7"/>
      <c r="D70" s="41"/>
      <c r="E70" s="40"/>
      <c r="F70" s="40"/>
      <c r="G70" s="40"/>
      <c r="H70" s="40"/>
      <c r="J70" s="56"/>
      <c r="K70" s="56"/>
      <c r="L70" s="56"/>
      <c r="M70" s="56"/>
    </row>
    <row r="71" spans="1:13" x14ac:dyDescent="0.2">
      <c r="A71" s="5"/>
      <c r="B71" s="7"/>
      <c r="C71" s="7"/>
      <c r="D71" s="41"/>
      <c r="E71" s="40"/>
      <c r="F71" s="40"/>
      <c r="G71" s="40"/>
      <c r="H71" s="40"/>
      <c r="J71" s="56"/>
      <c r="K71" s="56"/>
      <c r="L71" s="56"/>
      <c r="M71" s="56"/>
    </row>
    <row r="72" spans="1:13" x14ac:dyDescent="0.2">
      <c r="A72" s="5"/>
      <c r="B72" s="7"/>
      <c r="C72" s="7"/>
      <c r="D72" s="41"/>
      <c r="E72" s="40"/>
      <c r="F72" s="40"/>
      <c r="G72" s="40"/>
      <c r="H72" s="40"/>
      <c r="J72" s="56"/>
      <c r="K72" s="56"/>
      <c r="L72" s="56"/>
      <c r="M72" s="56"/>
    </row>
    <row r="73" spans="1:13" x14ac:dyDescent="0.2">
      <c r="A73" s="5"/>
      <c r="B73" s="7"/>
      <c r="C73" s="7"/>
      <c r="D73" s="42"/>
      <c r="E73" s="40"/>
      <c r="F73" s="40"/>
      <c r="G73" s="40"/>
      <c r="H73" s="40"/>
      <c r="J73" s="56"/>
      <c r="K73" s="56"/>
      <c r="L73" s="56"/>
      <c r="M73" s="56"/>
    </row>
    <row r="74" spans="1:13" x14ac:dyDescent="0.2">
      <c r="A74" s="5"/>
      <c r="B74" s="7"/>
      <c r="C74" s="7"/>
      <c r="D74" s="41"/>
      <c r="E74" s="40"/>
      <c r="F74" s="40"/>
      <c r="G74" s="40"/>
      <c r="H74" s="40"/>
      <c r="J74" s="56"/>
      <c r="K74" s="56"/>
      <c r="L74" s="56"/>
      <c r="M74" s="56"/>
    </row>
    <row r="75" spans="1:13" x14ac:dyDescent="0.2">
      <c r="A75" s="5"/>
      <c r="B75" s="7"/>
      <c r="C75" s="7"/>
      <c r="D75" s="41"/>
      <c r="E75" s="40"/>
      <c r="F75" s="40"/>
      <c r="G75" s="40"/>
      <c r="H75" s="40"/>
      <c r="J75" s="56"/>
      <c r="K75" s="56"/>
      <c r="L75" s="56"/>
      <c r="M75" s="56"/>
    </row>
    <row r="76" spans="1:13" x14ac:dyDescent="0.2">
      <c r="A76" s="5"/>
      <c r="B76" s="7"/>
      <c r="C76" s="7"/>
      <c r="D76" s="41"/>
      <c r="E76" s="40"/>
      <c r="F76" s="40"/>
      <c r="G76" s="40"/>
      <c r="H76" s="40"/>
      <c r="J76" s="56"/>
      <c r="K76" s="56"/>
      <c r="L76" s="56"/>
      <c r="M76" s="56"/>
    </row>
    <row r="77" spans="1:13" x14ac:dyDescent="0.2">
      <c r="A77" s="5"/>
      <c r="B77" s="7"/>
      <c r="C77" s="7"/>
      <c r="D77" s="41"/>
      <c r="E77" s="40"/>
      <c r="F77" s="40"/>
      <c r="G77" s="40"/>
      <c r="H77" s="40"/>
      <c r="J77" s="56"/>
      <c r="K77" s="56"/>
      <c r="L77" s="56"/>
      <c r="M77" s="56"/>
    </row>
    <row r="78" spans="1:13" x14ac:dyDescent="0.2">
      <c r="A78" s="5"/>
      <c r="B78" s="7"/>
      <c r="C78" s="7"/>
      <c r="D78" s="41"/>
      <c r="E78" s="40"/>
      <c r="F78" s="40"/>
      <c r="G78" s="40"/>
      <c r="H78" s="40"/>
      <c r="J78" s="56"/>
      <c r="K78" s="56"/>
      <c r="L78" s="56"/>
      <c r="M78" s="56"/>
    </row>
    <row r="79" spans="1:13" x14ac:dyDescent="0.2">
      <c r="A79" s="5"/>
      <c r="B79" s="7"/>
      <c r="C79" s="7"/>
      <c r="D79" s="41"/>
      <c r="E79" s="40"/>
      <c r="F79" s="40"/>
      <c r="G79" s="40"/>
      <c r="H79" s="40"/>
      <c r="J79" s="56"/>
      <c r="K79" s="56"/>
      <c r="L79" s="56"/>
      <c r="M79" s="56"/>
    </row>
    <row r="80" spans="1:13" x14ac:dyDescent="0.2">
      <c r="A80" s="5"/>
      <c r="B80" s="7"/>
      <c r="C80" s="7"/>
      <c r="D80" s="41"/>
      <c r="E80" s="40"/>
      <c r="F80" s="40"/>
      <c r="G80" s="40"/>
      <c r="H80" s="40"/>
      <c r="J80" s="56"/>
      <c r="K80" s="56"/>
      <c r="L80" s="56"/>
      <c r="M80" s="56"/>
    </row>
    <row r="81" spans="1:13" x14ac:dyDescent="0.2">
      <c r="A81" s="5"/>
      <c r="B81" s="7"/>
      <c r="C81" s="7"/>
      <c r="D81" s="41"/>
      <c r="E81" s="40"/>
      <c r="F81" s="40"/>
      <c r="G81" s="40"/>
      <c r="H81" s="40"/>
      <c r="J81" s="56"/>
      <c r="K81" s="56"/>
      <c r="L81" s="56"/>
      <c r="M81" s="56"/>
    </row>
    <row r="82" spans="1:13" x14ac:dyDescent="0.2">
      <c r="A82" s="5"/>
      <c r="B82" s="7"/>
      <c r="C82" s="7"/>
      <c r="D82" s="41"/>
      <c r="E82" s="40"/>
      <c r="F82" s="40"/>
      <c r="G82" s="40"/>
      <c r="H82" s="40"/>
      <c r="J82" s="56"/>
      <c r="K82" s="56"/>
      <c r="L82" s="56"/>
      <c r="M82" s="56"/>
    </row>
    <row r="83" spans="1:13" x14ac:dyDescent="0.2">
      <c r="A83" s="5"/>
      <c r="B83" s="7"/>
      <c r="C83" s="7"/>
      <c r="D83" s="41"/>
      <c r="E83" s="40"/>
      <c r="F83" s="40"/>
      <c r="G83" s="40"/>
      <c r="H83" s="40"/>
      <c r="J83" s="56"/>
      <c r="K83" s="56"/>
      <c r="L83" s="56"/>
      <c r="M83" s="56"/>
    </row>
    <row r="84" spans="1:13" x14ac:dyDescent="0.2">
      <c r="A84" s="5"/>
      <c r="B84" s="7"/>
      <c r="C84" s="7"/>
      <c r="D84" s="41"/>
      <c r="E84" s="40"/>
      <c r="F84" s="40"/>
      <c r="G84" s="40"/>
      <c r="H84" s="40"/>
      <c r="J84" s="56"/>
      <c r="K84" s="56"/>
      <c r="L84" s="56"/>
      <c r="M84" s="56"/>
    </row>
    <row r="85" spans="1:13" x14ac:dyDescent="0.2">
      <c r="A85" s="5"/>
      <c r="B85" s="7"/>
      <c r="C85" s="7"/>
      <c r="D85" s="41"/>
      <c r="E85" s="40"/>
      <c r="F85" s="40"/>
      <c r="G85" s="40"/>
      <c r="H85" s="40"/>
      <c r="J85" s="56"/>
      <c r="K85" s="56"/>
      <c r="L85" s="56"/>
      <c r="M85" s="56"/>
    </row>
    <row r="86" spans="1:13" x14ac:dyDescent="0.2">
      <c r="A86" s="5"/>
      <c r="B86" s="7"/>
      <c r="C86" s="7"/>
      <c r="D86" s="41"/>
      <c r="E86" s="40"/>
      <c r="F86" s="40"/>
      <c r="G86" s="40"/>
      <c r="H86" s="40"/>
      <c r="J86" s="56"/>
      <c r="K86" s="56"/>
      <c r="L86" s="56"/>
      <c r="M86" s="56"/>
    </row>
    <row r="87" spans="1:13" x14ac:dyDescent="0.2">
      <c r="A87" s="5"/>
      <c r="B87" s="7"/>
      <c r="C87" s="7"/>
      <c r="D87" s="41"/>
      <c r="E87" s="40"/>
      <c r="F87" s="40"/>
      <c r="G87" s="40"/>
      <c r="H87" s="40"/>
      <c r="J87" s="56"/>
      <c r="K87" s="56"/>
      <c r="L87" s="56"/>
      <c r="M87" s="56"/>
    </row>
    <row r="88" spans="1:13" x14ac:dyDescent="0.2">
      <c r="A88" s="5"/>
      <c r="B88" s="7"/>
      <c r="C88" s="7"/>
      <c r="D88" s="41"/>
      <c r="E88" s="40"/>
      <c r="F88" s="40"/>
      <c r="G88" s="40"/>
      <c r="H88" s="40"/>
      <c r="J88" s="56"/>
      <c r="K88" s="56"/>
      <c r="L88" s="56"/>
      <c r="M88" s="56"/>
    </row>
    <row r="89" spans="1:13" x14ac:dyDescent="0.2">
      <c r="A89" s="5"/>
      <c r="B89" s="7"/>
      <c r="C89" s="7"/>
      <c r="D89" s="41"/>
      <c r="E89" s="40"/>
      <c r="F89" s="40"/>
      <c r="G89" s="40"/>
      <c r="H89" s="40"/>
      <c r="J89" s="56"/>
      <c r="K89" s="56"/>
      <c r="L89" s="56"/>
      <c r="M89" s="56"/>
    </row>
    <row r="90" spans="1:13" x14ac:dyDescent="0.2">
      <c r="A90" s="5"/>
      <c r="B90" s="7"/>
      <c r="C90" s="7"/>
      <c r="D90" s="41"/>
      <c r="E90" s="40"/>
      <c r="F90" s="40"/>
      <c r="G90" s="40"/>
      <c r="H90" s="40"/>
      <c r="J90" s="56"/>
      <c r="K90" s="56"/>
      <c r="L90" s="56"/>
      <c r="M90" s="56"/>
    </row>
    <row r="91" spans="1:13" x14ac:dyDescent="0.2">
      <c r="A91" s="5"/>
      <c r="B91" s="7"/>
      <c r="C91" s="7"/>
      <c r="D91" s="41"/>
      <c r="E91" s="40"/>
      <c r="F91" s="40"/>
      <c r="G91" s="40"/>
      <c r="H91" s="40"/>
      <c r="J91" s="56"/>
      <c r="K91" s="56"/>
      <c r="L91" s="56"/>
      <c r="M91" s="56"/>
    </row>
    <row r="92" spans="1:13" x14ac:dyDescent="0.2">
      <c r="A92" s="5"/>
      <c r="B92" s="7"/>
      <c r="C92" s="7"/>
      <c r="D92" s="41"/>
      <c r="E92" s="40"/>
      <c r="F92" s="40"/>
      <c r="G92" s="40"/>
      <c r="H92" s="40"/>
      <c r="J92" s="56"/>
      <c r="K92" s="56"/>
      <c r="L92" s="56"/>
      <c r="M92" s="56"/>
    </row>
    <row r="93" spans="1:13" x14ac:dyDescent="0.2">
      <c r="A93" s="5"/>
      <c r="B93" s="7"/>
      <c r="C93" s="7"/>
      <c r="D93" s="41"/>
      <c r="E93" s="40"/>
      <c r="F93" s="40"/>
      <c r="G93" s="40"/>
      <c r="H93" s="40"/>
      <c r="J93" s="56"/>
      <c r="K93" s="56"/>
      <c r="L93" s="56"/>
      <c r="M93" s="56"/>
    </row>
    <row r="94" spans="1:13" ht="18" customHeight="1" x14ac:dyDescent="0.2">
      <c r="A94" s="5"/>
      <c r="B94" s="7"/>
      <c r="C94" s="7"/>
      <c r="D94" s="41"/>
      <c r="E94" s="6"/>
      <c r="F94" s="6"/>
      <c r="G94" s="6"/>
      <c r="H94" s="40"/>
      <c r="J94" s="56"/>
      <c r="K94" s="56"/>
      <c r="L94" s="56"/>
      <c r="M94" s="56"/>
    </row>
    <row r="95" spans="1:13" x14ac:dyDescent="0.2">
      <c r="B95" s="37"/>
      <c r="C95" s="38"/>
      <c r="D95" s="41"/>
      <c r="E95" s="6"/>
      <c r="F95" s="6"/>
      <c r="G95" s="6"/>
      <c r="H95" s="40"/>
    </row>
    <row r="96" spans="1:13" x14ac:dyDescent="0.2">
      <c r="B96" s="37"/>
      <c r="C96" s="38"/>
      <c r="D96" s="41"/>
      <c r="E96" s="6"/>
      <c r="F96" s="6"/>
      <c r="G96" s="6"/>
      <c r="H96" s="40"/>
    </row>
    <row r="97" spans="1:13" x14ac:dyDescent="0.2">
      <c r="A97" s="5"/>
      <c r="B97" s="7"/>
      <c r="C97" s="7"/>
      <c r="D97" s="41"/>
      <c r="E97" s="6"/>
      <c r="F97" s="6"/>
      <c r="G97" s="6"/>
      <c r="H97" s="6"/>
      <c r="J97" s="56"/>
      <c r="K97" s="56"/>
      <c r="L97" s="56"/>
      <c r="M97" s="56"/>
    </row>
    <row r="98" spans="1:13" x14ac:dyDescent="0.2">
      <c r="A98" s="5"/>
      <c r="B98" s="7"/>
      <c r="C98" s="7"/>
      <c r="D98" s="39"/>
      <c r="E98" s="40"/>
      <c r="F98" s="40"/>
      <c r="G98" s="40"/>
      <c r="H98" s="40"/>
      <c r="J98" s="56"/>
      <c r="K98" s="56"/>
      <c r="L98" s="56"/>
      <c r="M98" s="56"/>
    </row>
    <row r="99" spans="1:13" x14ac:dyDescent="0.2">
      <c r="A99" s="5"/>
      <c r="B99" s="7"/>
      <c r="C99" s="7"/>
      <c r="D99" s="39"/>
      <c r="E99" s="40"/>
      <c r="F99" s="40"/>
      <c r="G99" s="40"/>
      <c r="H99" s="40"/>
      <c r="J99" s="56"/>
      <c r="K99" s="56"/>
      <c r="L99" s="56"/>
      <c r="M99" s="56"/>
    </row>
    <row r="100" spans="1:13" x14ac:dyDescent="0.2">
      <c r="A100" s="5"/>
      <c r="B100" s="7"/>
      <c r="C100" s="7"/>
      <c r="D100" s="39"/>
      <c r="E100" s="40"/>
      <c r="F100" s="40"/>
      <c r="G100" s="40"/>
      <c r="H100" s="40"/>
      <c r="J100" s="56"/>
      <c r="K100" s="56"/>
      <c r="L100" s="56"/>
      <c r="M100" s="56"/>
    </row>
    <row r="101" spans="1:13" x14ac:dyDescent="0.2">
      <c r="A101" s="5"/>
      <c r="B101" s="7"/>
      <c r="C101" s="7"/>
      <c r="D101" s="39"/>
      <c r="E101" s="40"/>
      <c r="F101" s="40"/>
      <c r="G101" s="40"/>
      <c r="H101" s="40"/>
      <c r="J101" s="56"/>
      <c r="K101" s="56"/>
      <c r="L101" s="56"/>
      <c r="M101" s="56"/>
    </row>
    <row r="102" spans="1:13" x14ac:dyDescent="0.2">
      <c r="A102" s="5"/>
      <c r="B102" s="7"/>
      <c r="C102" s="7"/>
      <c r="D102" s="41"/>
      <c r="E102" s="40"/>
      <c r="F102" s="40"/>
      <c r="G102" s="40"/>
      <c r="H102" s="40"/>
      <c r="J102" s="56"/>
      <c r="K102" s="56"/>
      <c r="L102" s="56"/>
      <c r="M102" s="56"/>
    </row>
    <row r="103" spans="1:13" x14ac:dyDescent="0.2">
      <c r="A103" s="5"/>
      <c r="B103" s="7"/>
      <c r="C103" s="7"/>
      <c r="D103" s="41"/>
      <c r="E103" s="40"/>
      <c r="F103" s="40"/>
      <c r="G103" s="40"/>
      <c r="H103" s="40"/>
      <c r="J103" s="56"/>
      <c r="K103" s="56"/>
      <c r="L103" s="56"/>
      <c r="M103" s="56"/>
    </row>
    <row r="104" spans="1:13" x14ac:dyDescent="0.2">
      <c r="A104" s="5"/>
      <c r="B104" s="7"/>
      <c r="C104" s="7"/>
      <c r="D104" s="41"/>
      <c r="E104" s="40"/>
      <c r="F104" s="40"/>
      <c r="G104" s="40"/>
      <c r="H104" s="40"/>
      <c r="J104" s="56"/>
      <c r="K104" s="56"/>
      <c r="L104" s="56"/>
      <c r="M104" s="56"/>
    </row>
    <row r="105" spans="1:13" x14ac:dyDescent="0.2">
      <c r="A105" s="5"/>
      <c r="B105" s="7"/>
      <c r="C105" s="7"/>
      <c r="D105" s="41"/>
      <c r="E105" s="40"/>
      <c r="F105" s="40"/>
      <c r="G105" s="40"/>
      <c r="H105" s="40"/>
      <c r="J105" s="56"/>
      <c r="K105" s="56"/>
      <c r="L105" s="56"/>
      <c r="M105" s="56"/>
    </row>
    <row r="106" spans="1:13" x14ac:dyDescent="0.2">
      <c r="A106" s="5"/>
      <c r="B106" s="7"/>
      <c r="C106" s="7"/>
      <c r="D106" s="41"/>
      <c r="E106" s="40"/>
      <c r="F106" s="40"/>
      <c r="G106" s="40"/>
      <c r="H106" s="40"/>
      <c r="J106" s="56"/>
      <c r="K106" s="56"/>
      <c r="L106" s="56"/>
      <c r="M106" s="56"/>
    </row>
    <row r="107" spans="1:13" x14ac:dyDescent="0.2">
      <c r="A107" s="5"/>
      <c r="B107" s="7"/>
      <c r="C107" s="7"/>
      <c r="D107" s="41"/>
      <c r="E107" s="40"/>
      <c r="F107" s="40"/>
      <c r="G107" s="40"/>
      <c r="H107" s="40"/>
      <c r="J107" s="56"/>
      <c r="K107" s="56"/>
      <c r="L107" s="56"/>
      <c r="M107" s="56"/>
    </row>
    <row r="108" spans="1:13" x14ac:dyDescent="0.2">
      <c r="A108" s="5"/>
      <c r="B108" s="7"/>
      <c r="C108" s="7"/>
      <c r="D108" s="41"/>
      <c r="E108" s="40"/>
      <c r="F108" s="40"/>
      <c r="G108" s="40"/>
      <c r="H108" s="40"/>
      <c r="J108" s="56"/>
      <c r="K108" s="56"/>
      <c r="L108" s="56"/>
      <c r="M108" s="56"/>
    </row>
    <row r="109" spans="1:13" x14ac:dyDescent="0.2">
      <c r="A109" s="5"/>
      <c r="B109" s="7"/>
      <c r="C109" s="7"/>
      <c r="D109" s="41"/>
      <c r="E109" s="40"/>
      <c r="F109" s="40"/>
      <c r="G109" s="40"/>
      <c r="H109" s="40"/>
      <c r="J109" s="56"/>
      <c r="K109" s="56"/>
      <c r="L109" s="56"/>
      <c r="M109" s="56"/>
    </row>
    <row r="110" spans="1:13" x14ac:dyDescent="0.2">
      <c r="A110" s="5"/>
      <c r="B110" s="7"/>
      <c r="C110" s="7"/>
      <c r="D110" s="41"/>
      <c r="E110" s="40"/>
      <c r="F110" s="40"/>
      <c r="G110" s="40"/>
      <c r="H110" s="40"/>
      <c r="J110" s="56"/>
      <c r="K110" s="56"/>
      <c r="L110" s="56"/>
      <c r="M110" s="56"/>
    </row>
    <row r="111" spans="1:13" x14ac:dyDescent="0.2">
      <c r="A111" s="5"/>
      <c r="B111" s="7"/>
      <c r="C111" s="7"/>
      <c r="D111" s="41"/>
      <c r="E111" s="40"/>
      <c r="F111" s="40"/>
      <c r="G111" s="40"/>
      <c r="H111" s="40"/>
      <c r="J111" s="56"/>
      <c r="K111" s="56"/>
      <c r="L111" s="56"/>
      <c r="M111" s="56"/>
    </row>
    <row r="112" spans="1:13" x14ac:dyDescent="0.2">
      <c r="A112" s="5"/>
      <c r="B112" s="7"/>
      <c r="C112" s="7"/>
      <c r="D112" s="41"/>
      <c r="E112" s="40"/>
      <c r="F112" s="40"/>
      <c r="G112" s="40"/>
      <c r="H112" s="40"/>
      <c r="J112" s="56"/>
      <c r="K112" s="56"/>
      <c r="L112" s="56"/>
      <c r="M112" s="56"/>
    </row>
    <row r="113" spans="1:13" x14ac:dyDescent="0.2">
      <c r="A113" s="5"/>
      <c r="B113" s="7"/>
      <c r="C113" s="7"/>
      <c r="D113" s="41"/>
      <c r="E113" s="40"/>
      <c r="F113" s="40"/>
      <c r="G113" s="40"/>
      <c r="H113" s="40"/>
      <c r="J113" s="56"/>
      <c r="K113" s="56"/>
      <c r="L113" s="56"/>
      <c r="M113" s="56"/>
    </row>
    <row r="114" spans="1:13" x14ac:dyDescent="0.2">
      <c r="A114" s="5"/>
      <c r="B114" s="7"/>
      <c r="C114" s="7"/>
      <c r="D114" s="41"/>
      <c r="E114" s="40"/>
      <c r="F114" s="40"/>
      <c r="G114" s="40"/>
      <c r="H114" s="40"/>
      <c r="J114" s="56"/>
      <c r="K114" s="56"/>
      <c r="L114" s="56"/>
      <c r="M114" s="56"/>
    </row>
    <row r="115" spans="1:13" x14ac:dyDescent="0.2">
      <c r="A115" s="5"/>
      <c r="B115" s="7"/>
      <c r="C115" s="7"/>
      <c r="D115" s="41"/>
      <c r="E115" s="40"/>
      <c r="F115" s="40"/>
      <c r="G115" s="40"/>
      <c r="H115" s="40"/>
      <c r="J115" s="56"/>
      <c r="K115" s="56"/>
      <c r="L115" s="56"/>
      <c r="M115" s="56"/>
    </row>
    <row r="116" spans="1:13" x14ac:dyDescent="0.2">
      <c r="A116" s="5"/>
      <c r="B116" s="7"/>
      <c r="C116" s="7"/>
      <c r="D116" s="41"/>
      <c r="E116" s="40"/>
      <c r="F116" s="40"/>
      <c r="G116" s="40"/>
      <c r="H116" s="40"/>
      <c r="J116" s="56"/>
      <c r="K116" s="56"/>
      <c r="L116" s="56"/>
      <c r="M116" s="56"/>
    </row>
    <row r="117" spans="1:13" x14ac:dyDescent="0.2">
      <c r="A117" s="5"/>
      <c r="B117" s="7"/>
      <c r="C117" s="7"/>
      <c r="D117" s="41"/>
      <c r="E117" s="40"/>
      <c r="F117" s="40"/>
      <c r="G117" s="40"/>
      <c r="H117" s="40"/>
      <c r="J117" s="56"/>
      <c r="K117" s="56"/>
      <c r="L117" s="56"/>
      <c r="M117" s="56"/>
    </row>
    <row r="118" spans="1:13" x14ac:dyDescent="0.2">
      <c r="A118" s="5"/>
      <c r="B118" s="7"/>
      <c r="C118" s="7"/>
      <c r="D118" s="41"/>
      <c r="E118" s="40"/>
      <c r="F118" s="40"/>
      <c r="G118" s="40"/>
      <c r="H118" s="40"/>
      <c r="J118" s="56"/>
      <c r="K118" s="56"/>
      <c r="L118" s="56"/>
      <c r="M118" s="56"/>
    </row>
    <row r="119" spans="1:13" x14ac:dyDescent="0.2">
      <c r="A119" s="5"/>
      <c r="B119" s="7"/>
      <c r="C119" s="7"/>
      <c r="D119" s="41"/>
      <c r="E119" s="40"/>
      <c r="F119" s="40"/>
      <c r="G119" s="40"/>
      <c r="H119" s="40"/>
      <c r="J119" s="56"/>
      <c r="K119" s="56"/>
      <c r="L119" s="56"/>
      <c r="M119" s="56"/>
    </row>
    <row r="120" spans="1:13" x14ac:dyDescent="0.2">
      <c r="A120" s="5"/>
      <c r="B120" s="7"/>
      <c r="C120" s="7"/>
      <c r="D120" s="41"/>
      <c r="E120" s="40"/>
      <c r="F120" s="40"/>
      <c r="G120" s="40"/>
      <c r="H120" s="40"/>
      <c r="J120" s="56"/>
      <c r="K120" s="56"/>
      <c r="L120" s="56"/>
      <c r="M120" s="56"/>
    </row>
    <row r="121" spans="1:13" x14ac:dyDescent="0.2">
      <c r="A121" s="5"/>
      <c r="B121" s="7"/>
      <c r="C121" s="7"/>
      <c r="D121" s="41"/>
      <c r="E121" s="40"/>
      <c r="F121" s="40"/>
      <c r="G121" s="40"/>
      <c r="H121" s="40"/>
      <c r="J121" s="56"/>
      <c r="K121" s="56"/>
      <c r="L121" s="56"/>
      <c r="M121" s="56"/>
    </row>
    <row r="122" spans="1:13" x14ac:dyDescent="0.2">
      <c r="A122" s="5"/>
      <c r="B122" s="7"/>
      <c r="C122" s="7"/>
      <c r="D122" s="41"/>
      <c r="E122" s="40"/>
      <c r="F122" s="40"/>
      <c r="G122" s="40"/>
      <c r="H122" s="40"/>
      <c r="J122" s="56"/>
      <c r="K122" s="56"/>
      <c r="L122" s="56"/>
      <c r="M122" s="56"/>
    </row>
    <row r="123" spans="1:13" x14ac:dyDescent="0.2">
      <c r="A123" s="5"/>
      <c r="B123" s="7"/>
      <c r="C123" s="7"/>
      <c r="D123" s="41"/>
      <c r="E123" s="40"/>
      <c r="F123" s="40"/>
      <c r="G123" s="40"/>
      <c r="H123" s="40"/>
      <c r="J123" s="56"/>
      <c r="K123" s="56"/>
      <c r="L123" s="56"/>
      <c r="M123" s="56"/>
    </row>
    <row r="124" spans="1:13" x14ac:dyDescent="0.2">
      <c r="A124" s="5"/>
      <c r="B124" s="7"/>
      <c r="C124" s="7"/>
      <c r="D124" s="41"/>
      <c r="E124" s="40"/>
      <c r="F124" s="40"/>
      <c r="G124" s="40"/>
      <c r="H124" s="40"/>
      <c r="J124" s="56"/>
      <c r="K124" s="56"/>
      <c r="L124" s="56"/>
      <c r="M124" s="56"/>
    </row>
    <row r="125" spans="1:13" x14ac:dyDescent="0.2">
      <c r="A125" s="5"/>
      <c r="B125" s="7"/>
      <c r="C125" s="7"/>
      <c r="D125" s="41"/>
      <c r="E125" s="40"/>
      <c r="F125" s="40"/>
      <c r="G125" s="40"/>
      <c r="H125" s="40"/>
      <c r="J125" s="56"/>
      <c r="K125" s="56"/>
      <c r="L125" s="56"/>
      <c r="M125" s="56"/>
    </row>
    <row r="126" spans="1:13" x14ac:dyDescent="0.2">
      <c r="A126" s="5"/>
      <c r="B126" s="7"/>
      <c r="C126" s="7"/>
      <c r="D126" s="41"/>
      <c r="E126" s="40"/>
      <c r="F126" s="40"/>
      <c r="G126" s="40"/>
      <c r="H126" s="40"/>
      <c r="J126" s="56"/>
      <c r="K126" s="56"/>
      <c r="L126" s="56"/>
      <c r="M126" s="56"/>
    </row>
    <row r="127" spans="1:13" x14ac:dyDescent="0.2">
      <c r="A127" s="5"/>
      <c r="B127" s="7"/>
      <c r="C127" s="7"/>
      <c r="D127" s="41"/>
      <c r="E127" s="40"/>
      <c r="F127" s="40"/>
      <c r="G127" s="40"/>
      <c r="H127" s="40"/>
      <c r="J127" s="56"/>
      <c r="K127" s="56"/>
      <c r="L127" s="56"/>
      <c r="M127" s="56"/>
    </row>
    <row r="128" spans="1:13" x14ac:dyDescent="0.2">
      <c r="A128" s="5"/>
      <c r="B128" s="7"/>
      <c r="C128" s="7"/>
      <c r="D128" s="41"/>
      <c r="E128" s="40"/>
      <c r="F128" s="40"/>
      <c r="G128" s="40"/>
      <c r="H128" s="40"/>
      <c r="J128" s="56"/>
      <c r="K128" s="56"/>
      <c r="L128" s="56"/>
      <c r="M128" s="56"/>
    </row>
    <row r="129" spans="1:13" x14ac:dyDescent="0.2">
      <c r="A129" s="5"/>
      <c r="B129" s="7"/>
      <c r="C129" s="7"/>
      <c r="D129" s="41"/>
      <c r="E129" s="40"/>
      <c r="F129" s="40"/>
      <c r="G129" s="40"/>
      <c r="H129" s="40"/>
      <c r="J129" s="56"/>
      <c r="K129" s="56"/>
      <c r="L129" s="56"/>
      <c r="M129" s="56"/>
    </row>
    <row r="130" spans="1:13" x14ac:dyDescent="0.2">
      <c r="A130" s="5"/>
      <c r="B130" s="7"/>
      <c r="C130" s="7"/>
      <c r="D130" s="41"/>
      <c r="E130" s="40"/>
      <c r="F130" s="40"/>
      <c r="G130" s="40"/>
      <c r="H130" s="40"/>
      <c r="J130" s="56"/>
      <c r="K130" s="56"/>
      <c r="L130" s="56"/>
      <c r="M130" s="56"/>
    </row>
    <row r="131" spans="1:13" x14ac:dyDescent="0.2">
      <c r="A131" s="5"/>
      <c r="B131" s="7"/>
      <c r="C131" s="7"/>
      <c r="D131" s="41"/>
      <c r="E131" s="40"/>
      <c r="F131" s="40"/>
      <c r="G131" s="40"/>
      <c r="H131" s="40"/>
      <c r="J131" s="56"/>
      <c r="K131" s="56"/>
      <c r="L131" s="56"/>
      <c r="M131" s="56"/>
    </row>
    <row r="132" spans="1:13" x14ac:dyDescent="0.2">
      <c r="A132" s="5"/>
      <c r="B132" s="7"/>
      <c r="C132" s="7"/>
      <c r="D132" s="41"/>
      <c r="E132" s="40"/>
      <c r="F132" s="40"/>
      <c r="G132" s="40"/>
      <c r="H132" s="40"/>
      <c r="J132" s="56"/>
      <c r="K132" s="56"/>
      <c r="L132" s="56"/>
      <c r="M132" s="56"/>
    </row>
    <row r="133" spans="1:13" x14ac:dyDescent="0.2">
      <c r="A133" s="5"/>
      <c r="B133" s="7"/>
      <c r="C133" s="7"/>
      <c r="D133" s="41"/>
      <c r="E133" s="40"/>
      <c r="F133" s="40"/>
      <c r="G133" s="40"/>
      <c r="H133" s="40"/>
      <c r="J133" s="56"/>
      <c r="K133" s="56"/>
      <c r="L133" s="56"/>
      <c r="M133" s="56"/>
    </row>
    <row r="134" spans="1:13" x14ac:dyDescent="0.2">
      <c r="A134" s="5"/>
      <c r="B134" s="7"/>
      <c r="C134" s="7"/>
      <c r="D134" s="41"/>
      <c r="E134" s="40"/>
      <c r="F134" s="40"/>
      <c r="G134" s="40"/>
      <c r="H134" s="40"/>
      <c r="J134" s="56"/>
      <c r="K134" s="56"/>
      <c r="L134" s="56"/>
      <c r="M134" s="56"/>
    </row>
    <row r="135" spans="1:13" x14ac:dyDescent="0.2">
      <c r="A135" s="5"/>
      <c r="B135" s="7"/>
      <c r="C135" s="7"/>
      <c r="D135" s="41"/>
      <c r="E135" s="40"/>
      <c r="F135" s="40"/>
      <c r="G135" s="40"/>
      <c r="H135" s="40"/>
      <c r="J135" s="56"/>
      <c r="K135" s="56"/>
      <c r="L135" s="56"/>
      <c r="M135" s="56"/>
    </row>
    <row r="136" spans="1:13" x14ac:dyDescent="0.2">
      <c r="A136" s="5"/>
      <c r="B136" s="7"/>
      <c r="C136" s="7"/>
      <c r="D136" s="41"/>
      <c r="E136" s="40"/>
      <c r="F136" s="40"/>
      <c r="G136" s="40"/>
      <c r="H136" s="40"/>
      <c r="J136" s="56"/>
      <c r="K136" s="56"/>
      <c r="L136" s="56"/>
      <c r="M136" s="56"/>
    </row>
    <row r="137" spans="1:13" x14ac:dyDescent="0.2">
      <c r="A137" s="5"/>
      <c r="B137" s="7"/>
      <c r="C137" s="7"/>
      <c r="D137" s="41"/>
      <c r="E137" s="40"/>
      <c r="F137" s="40"/>
      <c r="G137" s="40"/>
      <c r="H137" s="40"/>
      <c r="J137" s="56"/>
      <c r="K137" s="56"/>
      <c r="L137" s="56"/>
      <c r="M137" s="56"/>
    </row>
    <row r="138" spans="1:13" x14ac:dyDescent="0.2">
      <c r="A138" s="5"/>
      <c r="B138" s="7"/>
      <c r="C138" s="7"/>
      <c r="D138" s="41"/>
      <c r="E138" s="40"/>
      <c r="F138" s="40"/>
      <c r="G138" s="40"/>
      <c r="H138" s="40"/>
      <c r="J138" s="56"/>
      <c r="K138" s="56"/>
      <c r="L138" s="56"/>
      <c r="M138" s="56"/>
    </row>
    <row r="139" spans="1:13" x14ac:dyDescent="0.2">
      <c r="B139" s="37"/>
      <c r="C139" s="38"/>
      <c r="D139" s="41"/>
      <c r="E139" s="40"/>
      <c r="F139" s="40"/>
      <c r="G139" s="40"/>
      <c r="H139" s="40"/>
    </row>
    <row r="140" spans="1:13" x14ac:dyDescent="0.2">
      <c r="B140" s="37"/>
      <c r="C140" s="38"/>
      <c r="D140" s="41"/>
      <c r="E140" s="40"/>
      <c r="F140" s="40"/>
      <c r="G140" s="40"/>
      <c r="H140" s="40"/>
    </row>
    <row r="141" spans="1:13" x14ac:dyDescent="0.2">
      <c r="B141" s="37"/>
      <c r="C141" s="38"/>
      <c r="D141" s="41"/>
      <c r="E141" s="40"/>
      <c r="F141" s="40"/>
      <c r="G141" s="40"/>
      <c r="H141" s="40"/>
    </row>
    <row r="142" spans="1:13" x14ac:dyDescent="0.2">
      <c r="B142" s="37"/>
      <c r="C142" s="38"/>
      <c r="D142" s="41"/>
      <c r="E142" s="40"/>
      <c r="F142" s="40"/>
      <c r="G142" s="40"/>
      <c r="H142" s="40"/>
    </row>
    <row r="143" spans="1:13" x14ac:dyDescent="0.2">
      <c r="B143" s="37"/>
      <c r="C143" s="38"/>
      <c r="D143" s="41"/>
      <c r="E143" s="40"/>
      <c r="F143" s="40"/>
      <c r="G143" s="40"/>
      <c r="H143" s="40"/>
    </row>
    <row r="144" spans="1:13" x14ac:dyDescent="0.2">
      <c r="B144" s="37"/>
      <c r="C144" s="38"/>
      <c r="D144" s="41"/>
      <c r="E144" s="40"/>
      <c r="F144" s="40"/>
      <c r="G144" s="40"/>
      <c r="H144" s="40"/>
    </row>
    <row r="145" spans="2:8" x14ac:dyDescent="0.2">
      <c r="B145" s="37"/>
      <c r="C145" s="38"/>
      <c r="D145" s="41"/>
      <c r="E145" s="40"/>
      <c r="F145" s="40"/>
      <c r="G145" s="40"/>
      <c r="H145" s="40"/>
    </row>
    <row r="146" spans="2:8" x14ac:dyDescent="0.2">
      <c r="B146" s="37"/>
      <c r="C146" s="38"/>
      <c r="D146" s="40"/>
      <c r="E146" s="40"/>
      <c r="F146" s="40"/>
      <c r="G146" s="40"/>
      <c r="H146" s="40"/>
    </row>
    <row r="147" spans="2:8" x14ac:dyDescent="0.2">
      <c r="B147" s="37"/>
      <c r="C147" s="38"/>
      <c r="D147" s="40"/>
      <c r="E147" s="40"/>
      <c r="F147" s="40"/>
      <c r="G147" s="40"/>
      <c r="H147" s="40"/>
    </row>
  </sheetData>
  <mergeCells count="11">
    <mergeCell ref="A1:M1"/>
    <mergeCell ref="A2:M2"/>
    <mergeCell ref="A3:M3"/>
    <mergeCell ref="A4:M4"/>
    <mergeCell ref="A6:A7"/>
    <mergeCell ref="B6:B7"/>
    <mergeCell ref="C6:C7"/>
    <mergeCell ref="D6:D7"/>
    <mergeCell ref="E6:E7"/>
    <mergeCell ref="H6:J6"/>
    <mergeCell ref="K6:M6"/>
  </mergeCells>
  <printOptions horizontalCentered="1"/>
  <pageMargins left="0.31496062992125984" right="0.43307086614173229" top="0.31496062992125984" bottom="0.27559055118110237" header="0.19685039370078741" footer="0.15748031496062992"/>
  <pageSetup paperSize="8" scale="7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оферта</vt:lpstr>
      <vt:lpstr>оферта!Заголовки_для_печати</vt:lpstr>
      <vt:lpstr>оферта!Область_печати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Chernova</dc:creator>
  <cp:lastModifiedBy>User</cp:lastModifiedBy>
  <cp:lastPrinted>2020-09-02T14:19:36Z</cp:lastPrinted>
  <dcterms:created xsi:type="dcterms:W3CDTF">2015-08-04T04:00:32Z</dcterms:created>
  <dcterms:modified xsi:type="dcterms:W3CDTF">2020-10-21T11:47:07Z</dcterms:modified>
</cp:coreProperties>
</file>